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!work_from_Desktop\!!!Henkel\!Documents_for_sites\47_price01072020\"/>
    </mc:Choice>
  </mc:AlternateContent>
  <bookViews>
    <workbookView xWindow="-105" yWindow="-105" windowWidth="23250" windowHeight="12570"/>
  </bookViews>
  <sheets>
    <sheet name=" прайс-лист" sheetId="2" r:id="rId1"/>
  </sheets>
  <definedNames>
    <definedName name="_xlnm._FilterDatabase" localSheetId="0" hidden="1">' прайс-лист'!$F$1:$F$653</definedName>
    <definedName name="_xlnm.Print_Titles" localSheetId="0">' прайс-лист'!$2:$2</definedName>
    <definedName name="курс">#REF!</definedName>
    <definedName name="_xlnm.Print_Area" localSheetId="0">' прайс-лист'!$A$1:$R$543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81" i="2" l="1"/>
  <c r="Q382" i="2"/>
  <c r="Q360" i="2" l="1"/>
  <c r="P360" i="2" s="1"/>
  <c r="Q359" i="2"/>
  <c r="P359" i="2" s="1"/>
  <c r="Q136" i="2" l="1"/>
  <c r="P136" i="2" s="1"/>
  <c r="Q135" i="2"/>
  <c r="P135" i="2" s="1"/>
  <c r="Q134" i="2"/>
  <c r="P134" i="2" s="1"/>
  <c r="Q133" i="2"/>
  <c r="P133" i="2" s="1"/>
  <c r="Q132" i="2"/>
  <c r="P132" i="2" s="1"/>
  <c r="Q131" i="2"/>
  <c r="P131" i="2" s="1"/>
  <c r="Q130" i="2"/>
  <c r="P130" i="2"/>
  <c r="Q129" i="2"/>
  <c r="P129" i="2" s="1"/>
  <c r="Q128" i="2"/>
  <c r="P128" i="2"/>
  <c r="Q127" i="2"/>
  <c r="P127" i="2" s="1"/>
  <c r="Q126" i="2"/>
  <c r="P126" i="2" s="1"/>
  <c r="Q125" i="2"/>
  <c r="P125" i="2" s="1"/>
  <c r="Q124" i="2"/>
  <c r="P124" i="2" s="1"/>
  <c r="Q123" i="2"/>
  <c r="P123" i="2" s="1"/>
  <c r="Q122" i="2"/>
  <c r="P122" i="2" s="1"/>
  <c r="Q121" i="2"/>
  <c r="P121" i="2"/>
  <c r="Q120" i="2"/>
  <c r="P120" i="2" s="1"/>
  <c r="Q119" i="2"/>
  <c r="P119" i="2" s="1"/>
  <c r="Q118" i="2"/>
  <c r="P118" i="2" s="1"/>
  <c r="Q117" i="2"/>
  <c r="P117" i="2" s="1"/>
  <c r="Q19" i="2"/>
  <c r="P19" i="2" s="1"/>
  <c r="Q507" i="2" l="1"/>
  <c r="Q506" i="2"/>
  <c r="R216" i="2" l="1"/>
  <c r="Q216" i="2" s="1"/>
  <c r="R218" i="2"/>
  <c r="Q218" i="2" s="1"/>
  <c r="Q196" i="2" l="1"/>
  <c r="P196" i="2"/>
  <c r="Q195" i="2"/>
  <c r="P195" i="2"/>
  <c r="Q505" i="2" l="1"/>
  <c r="R166" i="2" l="1"/>
  <c r="Q166" i="2" s="1"/>
  <c r="R165" i="2"/>
  <c r="Q165" i="2" s="1"/>
  <c r="R164" i="2"/>
  <c r="Q164" i="2" s="1"/>
  <c r="R163" i="2"/>
  <c r="Q163" i="2" s="1"/>
  <c r="Q374" i="2" l="1"/>
  <c r="Q410" i="2" l="1"/>
  <c r="Q411" i="2"/>
  <c r="R18" i="2" l="1"/>
  <c r="Q18" i="2" s="1"/>
  <c r="Q300" i="2" l="1"/>
  <c r="R17" i="2" l="1"/>
  <c r="Q17" i="2" s="1"/>
  <c r="R16" i="2"/>
  <c r="Q16" i="2" s="1"/>
  <c r="R477" i="2" l="1"/>
  <c r="R437" i="2"/>
  <c r="R329" i="2"/>
  <c r="R438" i="2"/>
  <c r="R143" i="2"/>
  <c r="R15" i="2"/>
  <c r="Q329" i="2" l="1"/>
  <c r="Q437" i="2"/>
  <c r="Q477" i="2"/>
  <c r="Q438" i="2"/>
  <c r="Q143" i="2"/>
  <c r="Q15" i="2"/>
  <c r="R335" i="2"/>
  <c r="R324" i="2"/>
  <c r="R314" i="2"/>
  <c r="R315" i="2"/>
  <c r="R316" i="2"/>
  <c r="R317" i="2"/>
  <c r="R320" i="2"/>
  <c r="R319" i="2"/>
  <c r="Q324" i="2" l="1"/>
  <c r="Q335" i="2"/>
  <c r="Q315" i="2"/>
  <c r="Q320" i="2"/>
  <c r="Q317" i="2"/>
  <c r="Q319" i="2"/>
  <c r="Q314" i="2"/>
  <c r="Q316" i="2"/>
  <c r="R62" i="2"/>
  <c r="R61" i="2"/>
  <c r="R60" i="2"/>
  <c r="R59" i="2"/>
  <c r="R58" i="2"/>
  <c r="R57" i="2"/>
  <c r="R56" i="2"/>
  <c r="R55" i="2"/>
  <c r="R54" i="2"/>
  <c r="R53" i="2"/>
  <c r="Q53" i="2" l="1"/>
  <c r="Q58" i="2"/>
  <c r="Q55" i="2"/>
  <c r="Q59" i="2"/>
  <c r="Q57" i="2"/>
  <c r="Q54" i="2"/>
  <c r="Q56" i="2"/>
  <c r="Q60" i="2"/>
  <c r="Q61" i="2"/>
  <c r="Q62" i="2"/>
  <c r="R156" i="2"/>
  <c r="R155" i="2"/>
  <c r="R154" i="2"/>
  <c r="R153" i="2"/>
  <c r="Q153" i="2" l="1"/>
  <c r="Q154" i="2"/>
  <c r="Q155" i="2"/>
  <c r="Q156" i="2"/>
  <c r="R442" i="2"/>
  <c r="R441" i="2"/>
  <c r="R440" i="2"/>
  <c r="R18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Q441" i="2" l="1"/>
  <c r="Q442" i="2"/>
  <c r="Q440" i="2"/>
  <c r="Q183" i="2"/>
  <c r="R342" i="2"/>
  <c r="R341" i="2"/>
  <c r="R299" i="2"/>
  <c r="R290" i="2"/>
  <c r="Q342" i="2" l="1"/>
  <c r="Q341" i="2"/>
  <c r="Q290" i="2"/>
  <c r="Q299" i="2"/>
  <c r="Q386" i="2" l="1"/>
  <c r="R148" i="2"/>
  <c r="R147" i="2"/>
  <c r="Q147" i="2" l="1"/>
  <c r="Q148" i="2"/>
  <c r="R325" i="2"/>
  <c r="R326" i="2"/>
  <c r="R327" i="2"/>
  <c r="R331" i="2"/>
  <c r="R332" i="2"/>
  <c r="R337" i="2"/>
  <c r="R339" i="2"/>
  <c r="R340" i="2"/>
  <c r="R328" i="2"/>
  <c r="R330" i="2"/>
  <c r="R333" i="2"/>
  <c r="R336" i="2"/>
  <c r="R338" i="2"/>
  <c r="R334" i="2"/>
  <c r="R323" i="2"/>
  <c r="R322" i="2"/>
  <c r="Q339" i="2" l="1"/>
  <c r="Q334" i="2"/>
  <c r="Q330" i="2"/>
  <c r="Q325" i="2"/>
  <c r="Q322" i="2"/>
  <c r="Q326" i="2"/>
  <c r="Q331" i="2"/>
  <c r="Q336" i="2"/>
  <c r="Q340" i="2"/>
  <c r="Q323" i="2"/>
  <c r="Q338" i="2"/>
  <c r="Q333" i="2"/>
  <c r="Q328" i="2"/>
  <c r="Q327" i="2"/>
  <c r="Q332" i="2"/>
  <c r="Q337" i="2"/>
  <c r="R479" i="2" l="1"/>
  <c r="Q479" i="2" l="1"/>
  <c r="R483" i="2"/>
  <c r="R491" i="2"/>
  <c r="Q491" i="2" l="1"/>
  <c r="Q483" i="2"/>
  <c r="R105" i="2"/>
  <c r="R104" i="2"/>
  <c r="R103" i="2"/>
  <c r="R102" i="2"/>
  <c r="R101" i="2"/>
  <c r="R100" i="2"/>
  <c r="R99" i="2"/>
  <c r="R98" i="2"/>
  <c r="Q102" i="2" l="1"/>
  <c r="Q101" i="2"/>
  <c r="Q104" i="2"/>
  <c r="Q98" i="2"/>
  <c r="Q99" i="2"/>
  <c r="Q105" i="2"/>
  <c r="Q100" i="2"/>
  <c r="Q103" i="2"/>
  <c r="Q502" i="2"/>
  <c r="R22" i="2"/>
  <c r="R456" i="2"/>
  <c r="R455" i="2"/>
  <c r="R454" i="2"/>
  <c r="R453" i="2"/>
  <c r="R452" i="2"/>
  <c r="R451" i="2"/>
  <c r="R450" i="2"/>
  <c r="R449" i="2"/>
  <c r="R448" i="2"/>
  <c r="Q450" i="2" l="1"/>
  <c r="Q454" i="2"/>
  <c r="Q451" i="2"/>
  <c r="Q455" i="2"/>
  <c r="Q448" i="2"/>
  <c r="Q452" i="2"/>
  <c r="Q456" i="2"/>
  <c r="Q449" i="2"/>
  <c r="Q453" i="2"/>
  <c r="R170" i="2"/>
  <c r="R169" i="2"/>
  <c r="R168" i="2"/>
  <c r="Q504" i="2" l="1"/>
  <c r="Q170" i="2"/>
  <c r="Q169" i="2"/>
  <c r="Q168" i="2"/>
  <c r="Q394" i="2" l="1"/>
  <c r="R396" i="2"/>
  <c r="R397" i="2"/>
  <c r="Q397" i="2" l="1"/>
  <c r="Q396" i="2"/>
  <c r="R267" i="2"/>
  <c r="R266" i="2"/>
  <c r="R265" i="2"/>
  <c r="R264" i="2"/>
  <c r="R263" i="2"/>
  <c r="R262" i="2"/>
  <c r="R261" i="2"/>
  <c r="R260" i="2"/>
  <c r="R259" i="2"/>
  <c r="R258" i="2"/>
  <c r="R257" i="2"/>
  <c r="R256" i="2"/>
  <c r="R255" i="2"/>
  <c r="R254" i="2"/>
  <c r="R253" i="2"/>
  <c r="R252" i="2"/>
  <c r="R251" i="2"/>
  <c r="R250" i="2"/>
  <c r="R249" i="2"/>
  <c r="R248" i="2"/>
  <c r="R247" i="2"/>
  <c r="R246" i="2"/>
  <c r="R245" i="2"/>
  <c r="R244" i="2"/>
  <c r="R243" i="2"/>
  <c r="R242" i="2"/>
  <c r="R241" i="2"/>
  <c r="R240" i="2"/>
  <c r="R239" i="2"/>
  <c r="R238" i="2"/>
  <c r="R236" i="2"/>
  <c r="R234" i="2"/>
  <c r="R233" i="2"/>
  <c r="R232" i="2"/>
  <c r="R231" i="2"/>
  <c r="R230" i="2"/>
  <c r="R229" i="2"/>
  <c r="R228" i="2"/>
  <c r="R227" i="2"/>
  <c r="R226" i="2"/>
  <c r="R225" i="2"/>
  <c r="R224" i="2"/>
  <c r="R223" i="2"/>
  <c r="R222" i="2"/>
  <c r="R221" i="2"/>
  <c r="R220" i="2"/>
  <c r="Q221" i="2" l="1"/>
  <c r="Q225" i="2"/>
  <c r="Q229" i="2"/>
  <c r="Q239" i="2"/>
  <c r="Q243" i="2"/>
  <c r="Q222" i="2"/>
  <c r="Q240" i="2"/>
  <c r="Q223" i="2"/>
  <c r="Q227" i="2"/>
  <c r="Q231" i="2"/>
  <c r="Q236" i="2"/>
  <c r="Q253" i="2"/>
  <c r="Q251" i="2"/>
  <c r="Q255" i="2"/>
  <c r="Q226" i="2"/>
  <c r="Q248" i="2"/>
  <c r="Q220" i="2"/>
  <c r="Q228" i="2"/>
  <c r="Q238" i="2"/>
  <c r="Q242" i="2"/>
  <c r="Q246" i="2"/>
  <c r="Q261" i="2"/>
  <c r="Q262" i="2"/>
  <c r="Q247" i="2"/>
  <c r="Q249" i="2"/>
  <c r="Q266" i="2"/>
  <c r="Q233" i="2"/>
  <c r="Q264" i="2"/>
  <c r="Q245" i="2"/>
  <c r="Q250" i="2"/>
  <c r="Q263" i="2"/>
  <c r="Q265" i="2"/>
  <c r="Q267" i="2"/>
  <c r="Q254" i="2"/>
  <c r="Q259" i="2"/>
  <c r="Q252" i="2"/>
  <c r="Q257" i="2"/>
  <c r="Q241" i="2"/>
  <c r="Q244" i="2"/>
  <c r="Q256" i="2"/>
  <c r="Q258" i="2"/>
  <c r="Q260" i="2"/>
  <c r="Q232" i="2"/>
  <c r="Q234" i="2"/>
  <c r="Q224" i="2"/>
  <c r="Q230" i="2"/>
  <c r="R310" i="2" l="1"/>
  <c r="Q310" i="2" l="1"/>
  <c r="R446" i="2"/>
  <c r="R447" i="2"/>
  <c r="Q447" i="2" l="1"/>
  <c r="Q446" i="2"/>
  <c r="Q392" i="2"/>
  <c r="R497" i="2" l="1"/>
  <c r="R496" i="2"/>
  <c r="Q496" i="2" l="1"/>
  <c r="Q497" i="2"/>
  <c r="R235" i="2"/>
  <c r="R237" i="2"/>
  <c r="Q237" i="2" l="1"/>
  <c r="Q235" i="2"/>
  <c r="R468" i="2" l="1"/>
  <c r="R465" i="2"/>
  <c r="R461" i="2"/>
  <c r="R460" i="2"/>
  <c r="R92" i="2"/>
  <c r="R82" i="2"/>
  <c r="R74" i="2"/>
  <c r="R69" i="2"/>
  <c r="R64" i="2"/>
  <c r="Q74" i="2" l="1"/>
  <c r="Q461" i="2"/>
  <c r="Q82" i="2"/>
  <c r="Q465" i="2"/>
  <c r="Q64" i="2"/>
  <c r="Q92" i="2"/>
  <c r="Q468" i="2"/>
  <c r="Q69" i="2"/>
  <c r="Q460" i="2"/>
  <c r="R492" i="2"/>
  <c r="Q37" i="2" l="1"/>
  <c r="Q41" i="2"/>
  <c r="Q45" i="2"/>
  <c r="Q38" i="2"/>
  <c r="Q42" i="2"/>
  <c r="Q39" i="2"/>
  <c r="Q43" i="2"/>
  <c r="Q40" i="2"/>
  <c r="Q44" i="2"/>
  <c r="Q46" i="2"/>
  <c r="Q47" i="2"/>
  <c r="Q492" i="2"/>
  <c r="R480" i="2"/>
  <c r="R430" i="2"/>
  <c r="R5" i="2"/>
  <c r="R422" i="2"/>
  <c r="R421" i="2"/>
  <c r="R420" i="2"/>
  <c r="Q422" i="2" l="1"/>
  <c r="Q420" i="2"/>
  <c r="Q430" i="2"/>
  <c r="Q421" i="2"/>
  <c r="Q480" i="2"/>
  <c r="Q5" i="2"/>
  <c r="R287" i="2" l="1"/>
  <c r="R286" i="2"/>
  <c r="R285" i="2"/>
  <c r="R284" i="2"/>
  <c r="R283" i="2"/>
  <c r="R282" i="2"/>
  <c r="R281" i="2"/>
  <c r="R280" i="2"/>
  <c r="R279" i="2"/>
  <c r="R278" i="2"/>
  <c r="R277" i="2"/>
  <c r="R276" i="2"/>
  <c r="R275" i="2"/>
  <c r="R274" i="2"/>
  <c r="R21" i="2"/>
  <c r="Q278" i="2" l="1"/>
  <c r="Q282" i="2"/>
  <c r="Q275" i="2"/>
  <c r="Q283" i="2"/>
  <c r="Q276" i="2"/>
  <c r="Q280" i="2"/>
  <c r="Q284" i="2"/>
  <c r="Q274" i="2"/>
  <c r="Q286" i="2"/>
  <c r="Q279" i="2"/>
  <c r="Q287" i="2"/>
  <c r="Q277" i="2"/>
  <c r="Q281" i="2"/>
  <c r="Q21" i="2"/>
  <c r="Q285" i="2"/>
  <c r="Q503" i="2" l="1"/>
  <c r="R52" i="2" l="1"/>
  <c r="Q49" i="2" l="1"/>
  <c r="Q50" i="2"/>
  <c r="Q51" i="2"/>
  <c r="Q48" i="2"/>
  <c r="Q52" i="2"/>
  <c r="R493" i="2" l="1"/>
  <c r="Q493" i="2" l="1"/>
  <c r="Q27" i="2" l="1"/>
  <c r="Q31" i="2"/>
  <c r="Q25" i="2"/>
  <c r="Q29" i="2"/>
  <c r="Q32" i="2"/>
  <c r="Q36" i="2"/>
  <c r="Q34" i="2"/>
  <c r="Q28" i="2"/>
  <c r="Q35" i="2"/>
  <c r="Q24" i="2"/>
  <c r="Q26" i="2"/>
  <c r="Q30" i="2"/>
  <c r="Q33" i="2"/>
  <c r="Q365" i="2" l="1"/>
  <c r="Q370" i="2"/>
  <c r="R149" i="2" l="1"/>
  <c r="R404" i="2"/>
  <c r="R403" i="2"/>
  <c r="R7" i="2"/>
  <c r="R490" i="2"/>
  <c r="R489" i="2"/>
  <c r="R488" i="2"/>
  <c r="R495" i="2"/>
  <c r="R487" i="2"/>
  <c r="R139" i="2"/>
  <c r="R114" i="2"/>
  <c r="R113" i="2"/>
  <c r="R112" i="2"/>
  <c r="R111" i="2"/>
  <c r="R110" i="2"/>
  <c r="R109" i="2"/>
  <c r="R108" i="2"/>
  <c r="R107" i="2"/>
  <c r="R106" i="2"/>
  <c r="R115" i="2"/>
  <c r="R97" i="2"/>
  <c r="R96" i="2"/>
  <c r="R95" i="2"/>
  <c r="R94" i="2"/>
  <c r="R93" i="2"/>
  <c r="R91" i="2"/>
  <c r="R84" i="2"/>
  <c r="R90" i="2"/>
  <c r="R79" i="2"/>
  <c r="R65" i="2"/>
  <c r="R67" i="2"/>
  <c r="R85" i="2"/>
  <c r="R88" i="2"/>
  <c r="R70" i="2"/>
  <c r="R73" i="2"/>
  <c r="R71" i="2"/>
  <c r="R83" i="2"/>
  <c r="R76" i="2"/>
  <c r="R72" i="2"/>
  <c r="R81" i="2"/>
  <c r="R80" i="2"/>
  <c r="R86" i="2"/>
  <c r="R78" i="2"/>
  <c r="R87" i="2"/>
  <c r="R75" i="2"/>
  <c r="R68" i="2"/>
  <c r="R89" i="2"/>
  <c r="R77" i="2"/>
  <c r="R66" i="2"/>
  <c r="R63" i="2"/>
  <c r="R14" i="2"/>
  <c r="R10" i="2"/>
  <c r="R8" i="2"/>
  <c r="R13" i="2"/>
  <c r="R6" i="2"/>
  <c r="R12" i="2"/>
  <c r="R145" i="2"/>
  <c r="R146" i="2"/>
  <c r="R356" i="2"/>
  <c r="R357" i="2"/>
  <c r="R398" i="2"/>
  <c r="R399" i="2"/>
  <c r="R402" i="2"/>
  <c r="R405" i="2"/>
  <c r="R406" i="2"/>
  <c r="R407" i="2"/>
  <c r="R408" i="2"/>
  <c r="R409" i="2"/>
  <c r="R414" i="2"/>
  <c r="R415" i="2"/>
  <c r="R416" i="2"/>
  <c r="R417" i="2"/>
  <c r="R418" i="2"/>
  <c r="R424" i="2"/>
  <c r="R426" i="2"/>
  <c r="R428" i="2"/>
  <c r="R432" i="2"/>
  <c r="R433" i="2"/>
  <c r="R435" i="2"/>
  <c r="R443" i="2"/>
  <c r="R444" i="2"/>
  <c r="R445" i="2"/>
  <c r="R458" i="2"/>
  <c r="R459" i="2"/>
  <c r="R463" i="2"/>
  <c r="R464" i="2"/>
  <c r="R467" i="2"/>
  <c r="R470" i="2"/>
  <c r="R471" i="2"/>
  <c r="R472" i="2"/>
  <c r="R473" i="2"/>
  <c r="R475" i="2"/>
  <c r="R484" i="2"/>
  <c r="R485" i="2"/>
  <c r="R486" i="2"/>
  <c r="R498" i="2"/>
  <c r="R499" i="2"/>
  <c r="R500" i="2"/>
  <c r="R514" i="2"/>
  <c r="R515" i="2"/>
  <c r="R516" i="2"/>
  <c r="R517" i="2"/>
  <c r="R518" i="2"/>
  <c r="R519" i="2"/>
  <c r="Q406" i="2" l="1"/>
  <c r="Q403" i="2"/>
  <c r="Q405" i="2"/>
  <c r="Q404" i="2"/>
  <c r="Q402" i="2"/>
  <c r="Q377" i="2"/>
  <c r="Q376" i="2"/>
  <c r="Q519" i="2"/>
  <c r="Q515" i="2"/>
  <c r="Q510" i="2"/>
  <c r="Q499" i="2"/>
  <c r="Q486" i="2"/>
  <c r="Q472" i="2"/>
  <c r="Q467" i="2"/>
  <c r="Q445" i="2"/>
  <c r="Q432" i="2"/>
  <c r="Q417" i="2"/>
  <c r="Q415" i="2"/>
  <c r="Q408" i="2"/>
  <c r="Q384" i="2"/>
  <c r="Q356" i="2"/>
  <c r="Q488" i="2"/>
  <c r="Q518" i="2"/>
  <c r="Q514" i="2"/>
  <c r="Q509" i="2"/>
  <c r="Q498" i="2"/>
  <c r="Q485" i="2"/>
  <c r="Q471" i="2"/>
  <c r="Q444" i="2"/>
  <c r="Q435" i="2"/>
  <c r="Q424" i="2"/>
  <c r="Q416" i="2"/>
  <c r="Q414" i="2"/>
  <c r="Q407" i="2"/>
  <c r="Q399" i="2"/>
  <c r="Q390" i="2"/>
  <c r="Q380" i="2"/>
  <c r="Q364" i="2"/>
  <c r="Q487" i="2"/>
  <c r="Q489" i="2"/>
  <c r="Q517" i="2"/>
  <c r="Q512" i="2"/>
  <c r="Q508" i="2"/>
  <c r="Q484" i="2"/>
  <c r="Q475" i="2"/>
  <c r="Q470" i="2"/>
  <c r="Q464" i="2"/>
  <c r="Q459" i="2"/>
  <c r="Q443" i="2"/>
  <c r="Q433" i="2"/>
  <c r="Q428" i="2"/>
  <c r="Q409" i="2"/>
  <c r="Q398" i="2"/>
  <c r="Q388" i="2"/>
  <c r="Q379" i="2"/>
  <c r="Q373" i="2"/>
  <c r="Q368" i="2"/>
  <c r="Q363" i="2"/>
  <c r="Q490" i="2"/>
  <c r="Q516" i="2"/>
  <c r="Q511" i="2"/>
  <c r="Q500" i="2"/>
  <c r="Q473" i="2"/>
  <c r="Q463" i="2"/>
  <c r="Q458" i="2"/>
  <c r="Q426" i="2"/>
  <c r="Q418" i="2"/>
  <c r="Q357" i="2"/>
  <c r="Q495" i="2"/>
  <c r="Q149" i="2"/>
  <c r="Q145" i="2"/>
  <c r="Q146" i="2"/>
  <c r="Q139" i="2"/>
  <c r="Q63" i="2"/>
  <c r="Q68" i="2"/>
  <c r="Q87" i="2"/>
  <c r="Q86" i="2"/>
  <c r="Q81" i="2"/>
  <c r="Q76" i="2"/>
  <c r="Q83" i="2"/>
  <c r="Q73" i="2"/>
  <c r="Q70" i="2"/>
  <c r="Q85" i="2"/>
  <c r="Q65" i="2"/>
  <c r="Q90" i="2"/>
  <c r="Q91" i="2"/>
  <c r="Q94" i="2"/>
  <c r="Q96" i="2"/>
  <c r="Q115" i="2"/>
  <c r="Q107" i="2"/>
  <c r="Q109" i="2"/>
  <c r="Q111" i="2"/>
  <c r="Q113" i="2"/>
  <c r="Q66" i="2"/>
  <c r="Q77" i="2"/>
  <c r="Q89" i="2"/>
  <c r="Q75" i="2"/>
  <c r="Q78" i="2"/>
  <c r="Q80" i="2"/>
  <c r="Q72" i="2"/>
  <c r="Q71" i="2"/>
  <c r="Q88" i="2"/>
  <c r="Q67" i="2"/>
  <c r="Q79" i="2"/>
  <c r="Q84" i="2"/>
  <c r="Q93" i="2"/>
  <c r="Q95" i="2"/>
  <c r="Q97" i="2"/>
  <c r="Q106" i="2"/>
  <c r="Q108" i="2"/>
  <c r="Q110" i="2"/>
  <c r="Q112" i="2"/>
  <c r="Q114" i="2"/>
  <c r="Q22" i="2"/>
  <c r="Q6" i="2"/>
  <c r="Q13" i="2"/>
  <c r="Q14" i="2"/>
  <c r="Q7" i="2"/>
  <c r="Q12" i="2"/>
  <c r="Q8" i="2"/>
  <c r="Q10" i="2"/>
  <c r="R313" i="2" l="1"/>
  <c r="Q313" i="2" l="1"/>
  <c r="R350" i="2"/>
  <c r="Q350" i="2" l="1"/>
  <c r="R354" i="2" l="1"/>
  <c r="Q354" i="2" l="1"/>
  <c r="R297" i="2"/>
  <c r="R185" i="2"/>
  <c r="R192" i="2"/>
  <c r="R349" i="2"/>
  <c r="R318" i="2"/>
  <c r="R292" i="2"/>
  <c r="R271" i="2"/>
  <c r="R203" i="2"/>
  <c r="R162" i="2"/>
  <c r="R207" i="2"/>
  <c r="R175" i="2"/>
  <c r="R311" i="2"/>
  <c r="R289" i="2"/>
  <c r="R190" i="2"/>
  <c r="R212" i="2"/>
  <c r="R346" i="2"/>
  <c r="R309" i="2"/>
  <c r="R272" i="2"/>
  <c r="R270" i="2"/>
  <c r="R189" i="2"/>
  <c r="R177" i="2"/>
  <c r="R201" i="2"/>
  <c r="R215" i="2"/>
  <c r="R301" i="2"/>
  <c r="R268" i="2"/>
  <c r="R188" i="2"/>
  <c r="R176" i="2"/>
  <c r="R161" i="2"/>
  <c r="R151" i="2"/>
  <c r="R193" i="2"/>
  <c r="R352" i="2"/>
  <c r="R293" i="2"/>
  <c r="R204" i="2"/>
  <c r="R173" i="2"/>
  <c r="R213" i="2"/>
  <c r="R296" i="2"/>
  <c r="R184" i="2"/>
  <c r="R159" i="2"/>
  <c r="R208" i="2"/>
  <c r="R298" i="2"/>
  <c r="R269" i="2"/>
  <c r="R187" i="2"/>
  <c r="R160" i="2"/>
  <c r="R194" i="2"/>
  <c r="R179" i="2"/>
  <c r="R157" i="2"/>
  <c r="R191" i="2"/>
  <c r="R348" i="2"/>
  <c r="R312" i="2"/>
  <c r="R295" i="2"/>
  <c r="R291" i="2"/>
  <c r="R202" i="2"/>
  <c r="R180" i="2"/>
  <c r="R158" i="2"/>
  <c r="R211" i="2"/>
  <c r="R353" i="2"/>
  <c r="R294" i="2"/>
  <c r="R206" i="2"/>
  <c r="R186" i="2"/>
  <c r="R174" i="2"/>
  <c r="R200" i="2"/>
  <c r="R214" i="2"/>
  <c r="Q352" i="2" l="1"/>
  <c r="Q346" i="2"/>
  <c r="Q349" i="2"/>
  <c r="Q353" i="2"/>
  <c r="Q347" i="2"/>
  <c r="Q348" i="2"/>
  <c r="Q200" i="2"/>
  <c r="Q158" i="2"/>
  <c r="Q295" i="2"/>
  <c r="Q179" i="2"/>
  <c r="Q194" i="2"/>
  <c r="Q187" i="2"/>
  <c r="Q159" i="2"/>
  <c r="Q296" i="2"/>
  <c r="Q204" i="2"/>
  <c r="Q193" i="2"/>
  <c r="Q161" i="2"/>
  <c r="Q301" i="2"/>
  <c r="Q177" i="2"/>
  <c r="Q311" i="2"/>
  <c r="Q175" i="2"/>
  <c r="Q292" i="2"/>
  <c r="Q192" i="2"/>
  <c r="Q174" i="2"/>
  <c r="Q211" i="2"/>
  <c r="Q312" i="2"/>
  <c r="Q269" i="2"/>
  <c r="Q184" i="2"/>
  <c r="Q213" i="2"/>
  <c r="Q151" i="2"/>
  <c r="Q176" i="2"/>
  <c r="Q189" i="2"/>
  <c r="Q272" i="2"/>
  <c r="Q190" i="2"/>
  <c r="Q207" i="2"/>
  <c r="Q162" i="2"/>
  <c r="Q318" i="2"/>
  <c r="Q297" i="2"/>
  <c r="Q186" i="2"/>
  <c r="Q180" i="2"/>
  <c r="Q191" i="2"/>
  <c r="Q293" i="2"/>
  <c r="Q188" i="2"/>
  <c r="Q215" i="2"/>
  <c r="Q212" i="2"/>
  <c r="Q203" i="2"/>
  <c r="Q185" i="2"/>
  <c r="Q214" i="2"/>
  <c r="Q206" i="2"/>
  <c r="Q294" i="2"/>
  <c r="Q202" i="2"/>
  <c r="Q291" i="2"/>
  <c r="Q157" i="2"/>
  <c r="Q160" i="2"/>
  <c r="Q298" i="2"/>
  <c r="Q208" i="2"/>
  <c r="Q173" i="2"/>
  <c r="Q268" i="2"/>
  <c r="Q201" i="2"/>
  <c r="Q270" i="2"/>
  <c r="Q309" i="2"/>
  <c r="Q289" i="2"/>
  <c r="Q271" i="2"/>
  <c r="R140" i="2" l="1"/>
  <c r="R142" i="2"/>
  <c r="R141" i="2"/>
  <c r="Q142" i="2" l="1"/>
  <c r="Q140" i="2"/>
  <c r="Q141" i="2"/>
</calcChain>
</file>

<file path=xl/sharedStrings.xml><?xml version="1.0" encoding="utf-8"?>
<sst xmlns="http://schemas.openxmlformats.org/spreadsheetml/2006/main" count="4475" uniqueCount="1286">
  <si>
    <t>Мом РП 25</t>
  </si>
  <si>
    <t>Китай</t>
  </si>
  <si>
    <t>СТ 83</t>
  </si>
  <si>
    <t>СТ 85</t>
  </si>
  <si>
    <t>CT 190</t>
  </si>
  <si>
    <t>СС 81</t>
  </si>
  <si>
    <t>СС 83</t>
  </si>
  <si>
    <t>CT 36</t>
  </si>
  <si>
    <t>СХ 5</t>
  </si>
  <si>
    <t>CT 174/1.5 БАЗА</t>
  </si>
  <si>
    <t>CT 175/2.0 БАЗА</t>
  </si>
  <si>
    <t>1L (АB)</t>
  </si>
  <si>
    <t>TB  (AC)</t>
  </si>
  <si>
    <t>СR 65</t>
  </si>
  <si>
    <t>СR 66</t>
  </si>
  <si>
    <t>кг/л</t>
  </si>
  <si>
    <t>17,5+5</t>
  </si>
  <si>
    <t>СN 76</t>
  </si>
  <si>
    <t>CN 83</t>
  </si>
  <si>
    <t>CN 178</t>
  </si>
  <si>
    <t>СО 85</t>
  </si>
  <si>
    <t>СN 69</t>
  </si>
  <si>
    <t>B0</t>
  </si>
  <si>
    <t>Бренд</t>
  </si>
  <si>
    <t>Ceresit</t>
  </si>
  <si>
    <t>Moment</t>
  </si>
  <si>
    <t>Metylan</t>
  </si>
  <si>
    <t>Tangit</t>
  </si>
  <si>
    <t>CT 21 ЗИМА</t>
  </si>
  <si>
    <t>СТ 17</t>
  </si>
  <si>
    <t>120/155</t>
  </si>
  <si>
    <t>60/75</t>
  </si>
  <si>
    <t>-</t>
  </si>
  <si>
    <t>B0  (AC)</t>
  </si>
  <si>
    <t>TY  (AC)</t>
  </si>
  <si>
    <t>CT 95 (0,15мм)</t>
  </si>
  <si>
    <t>CT 95 (0,07мм)</t>
  </si>
  <si>
    <t>СТ 17 СУПЕР</t>
  </si>
  <si>
    <t>СТ 29</t>
  </si>
  <si>
    <t>CL 51</t>
  </si>
  <si>
    <t>CO 81</t>
  </si>
  <si>
    <t>м</t>
  </si>
  <si>
    <t>шт</t>
  </si>
  <si>
    <t>TY</t>
  </si>
  <si>
    <t>СМ 17</t>
  </si>
  <si>
    <t>Мом 25</t>
  </si>
  <si>
    <t>СТ 84</t>
  </si>
  <si>
    <t>CN 278</t>
  </si>
  <si>
    <t>CT 75/2.0 БАЗА</t>
  </si>
  <si>
    <t>2B</t>
  </si>
  <si>
    <t>Мом 5</t>
  </si>
  <si>
    <t>Мом 10</t>
  </si>
  <si>
    <t>Грунтовка "Грунт"</t>
  </si>
  <si>
    <t>2C</t>
  </si>
  <si>
    <t>2D</t>
  </si>
  <si>
    <t>2E</t>
  </si>
  <si>
    <t>2F</t>
  </si>
  <si>
    <t>1N</t>
  </si>
  <si>
    <t>2H</t>
  </si>
  <si>
    <t>T8</t>
  </si>
  <si>
    <t>1I</t>
  </si>
  <si>
    <t>1J</t>
  </si>
  <si>
    <t>1O</t>
  </si>
  <si>
    <t>1Q</t>
  </si>
  <si>
    <t>1R</t>
  </si>
  <si>
    <t>1S</t>
  </si>
  <si>
    <t>1F</t>
  </si>
  <si>
    <t>1B</t>
  </si>
  <si>
    <t>1C</t>
  </si>
  <si>
    <t>1E</t>
  </si>
  <si>
    <t>1A</t>
  </si>
  <si>
    <t>PF</t>
  </si>
  <si>
    <t>1V</t>
  </si>
  <si>
    <t>1X</t>
  </si>
  <si>
    <t>TR</t>
  </si>
  <si>
    <t>ZB</t>
  </si>
  <si>
    <t>T9</t>
  </si>
  <si>
    <t>TB</t>
  </si>
  <si>
    <t>СN 72</t>
  </si>
  <si>
    <t>4.1. Грунтовки</t>
  </si>
  <si>
    <t>л</t>
  </si>
  <si>
    <t>2C (AB)</t>
  </si>
  <si>
    <t>T8  (AB)</t>
  </si>
  <si>
    <t>2H  (AB)</t>
  </si>
  <si>
    <t>1I  (AB)</t>
  </si>
  <si>
    <t>1J  (AB)</t>
  </si>
  <si>
    <t>1N  (AB)</t>
  </si>
  <si>
    <t>1O  (AB)</t>
  </si>
  <si>
    <t>1Q  (AB)</t>
  </si>
  <si>
    <t>1R  (AB)</t>
  </si>
  <si>
    <t>1S  (AB)</t>
  </si>
  <si>
    <t>1F  (AB)</t>
  </si>
  <si>
    <t>1B  (AB)</t>
  </si>
  <si>
    <t>1С  (AB)</t>
  </si>
  <si>
    <t>1A   (AB)</t>
  </si>
  <si>
    <t>PF  (AB)</t>
  </si>
  <si>
    <t>1X  (AB)</t>
  </si>
  <si>
    <t>ZB  (AC)</t>
  </si>
  <si>
    <t>T9  (AC)</t>
  </si>
  <si>
    <t>IDH-код</t>
  </si>
  <si>
    <t>Штрих-код</t>
  </si>
  <si>
    <t>мл</t>
  </si>
  <si>
    <t>CS25 MicroProtect</t>
  </si>
  <si>
    <t>CT 63/3 БАЗА</t>
  </si>
  <si>
    <t>2D, 2F (AB)</t>
  </si>
  <si>
    <t>2D, 2E, T7 (AB)</t>
  </si>
  <si>
    <t>CT 64/2 БАЗА</t>
  </si>
  <si>
    <t>СТ 35 БАЗА</t>
  </si>
  <si>
    <t>СR 66*</t>
  </si>
  <si>
    <t>СТ 10</t>
  </si>
  <si>
    <t>1D</t>
  </si>
  <si>
    <t>2A</t>
  </si>
  <si>
    <t>2A  (AC)</t>
  </si>
  <si>
    <t>1L</t>
  </si>
  <si>
    <t>1U</t>
  </si>
  <si>
    <t>1U (АC)</t>
  </si>
  <si>
    <t>1D (AB)</t>
  </si>
  <si>
    <t>www.ceresit.ua</t>
  </si>
  <si>
    <t>CT 60/1 БАЗА</t>
  </si>
  <si>
    <t>CT 44 БАЗА</t>
  </si>
  <si>
    <t>CM 12</t>
  </si>
  <si>
    <t>CT 48 БАЗА</t>
  </si>
  <si>
    <t>CT 40 БАЗА</t>
  </si>
  <si>
    <t>CT 42 БАЗА</t>
  </si>
  <si>
    <t>СТ 225</t>
  </si>
  <si>
    <t>CT 99</t>
  </si>
  <si>
    <t>CT 14</t>
  </si>
  <si>
    <t>CT 13</t>
  </si>
  <si>
    <t>e-mail:   zakaz.klienta@ua.henkel.com</t>
  </si>
  <si>
    <t>CT 21</t>
  </si>
  <si>
    <t>CT 24</t>
  </si>
  <si>
    <t>СТ 16</t>
  </si>
  <si>
    <t>СТ 15 silicone</t>
  </si>
  <si>
    <t>5. Штукатурки</t>
  </si>
  <si>
    <t>CT 137</t>
  </si>
  <si>
    <t>CT 60/1.5 БАЗА</t>
  </si>
  <si>
    <t>CT 60/2.5 БАЗА</t>
  </si>
  <si>
    <t>CT 74/1.5 БАЗА</t>
  </si>
  <si>
    <t>CT 74/2.5 БАЗА</t>
  </si>
  <si>
    <t>60*120</t>
  </si>
  <si>
    <t>СТ 35</t>
  </si>
  <si>
    <t>Код</t>
  </si>
  <si>
    <t>Упаковка</t>
  </si>
  <si>
    <t>СМ 11</t>
  </si>
  <si>
    <t>кг</t>
  </si>
  <si>
    <t>СМ 117</t>
  </si>
  <si>
    <t>Мом 2</t>
  </si>
  <si>
    <t>г</t>
  </si>
  <si>
    <t>450 г</t>
  </si>
  <si>
    <t>2*450 г</t>
  </si>
  <si>
    <t>1E  (AB)</t>
  </si>
  <si>
    <t>1V (AB)</t>
  </si>
  <si>
    <t>CT 34</t>
  </si>
  <si>
    <t>7S</t>
  </si>
  <si>
    <t>CT 19</t>
  </si>
  <si>
    <t>Мом ППС и МВ 25</t>
  </si>
  <si>
    <t>Мом КПП 25</t>
  </si>
  <si>
    <t>СМ 11 Plus</t>
  </si>
  <si>
    <t>Мом ШЦ 25</t>
  </si>
  <si>
    <t>картридж</t>
  </si>
  <si>
    <t>туба</t>
  </si>
  <si>
    <t>Коробка</t>
  </si>
  <si>
    <t>мультикарта</t>
  </si>
  <si>
    <t>Вид упаковки</t>
  </si>
  <si>
    <t>CE 40 Aquastatic</t>
  </si>
  <si>
    <t>СЕ 43 Grand'elit</t>
  </si>
  <si>
    <t>Thermo Universal</t>
  </si>
  <si>
    <t>CE33 Plus</t>
  </si>
  <si>
    <t>1G  (AB)</t>
  </si>
  <si>
    <t>Х</t>
  </si>
  <si>
    <t>СМ 9</t>
  </si>
  <si>
    <t>E1</t>
  </si>
  <si>
    <t>O1</t>
  </si>
  <si>
    <t>F1</t>
  </si>
  <si>
    <t>G1</t>
  </si>
  <si>
    <t>P1</t>
  </si>
  <si>
    <t>H1</t>
  </si>
  <si>
    <t>I1</t>
  </si>
  <si>
    <t>A1</t>
  </si>
  <si>
    <t>C1</t>
  </si>
  <si>
    <t>L1</t>
  </si>
  <si>
    <t>K1</t>
  </si>
  <si>
    <t>M1</t>
  </si>
  <si>
    <t>J1</t>
  </si>
  <si>
    <t>D1</t>
  </si>
  <si>
    <t>Мом СТЖК</t>
  </si>
  <si>
    <t>Мом СКГБ</t>
  </si>
  <si>
    <t>TC</t>
  </si>
  <si>
    <t>TC (АB)</t>
  </si>
  <si>
    <t>T7  (AB)</t>
  </si>
  <si>
    <t>T7</t>
  </si>
  <si>
    <t>CP 27 AquaBlock</t>
  </si>
  <si>
    <t>CP 30 AquaBlock</t>
  </si>
  <si>
    <t>FIX Decor</t>
  </si>
  <si>
    <t>FIX Transparent</t>
  </si>
  <si>
    <t>FIX Power</t>
  </si>
  <si>
    <t>FIX Express</t>
  </si>
  <si>
    <t>FIX Profi</t>
  </si>
  <si>
    <t>FIX Extreme Power</t>
  </si>
  <si>
    <t>Мом Термо 25</t>
  </si>
  <si>
    <t>IN 50 BASIC База А</t>
  </si>
  <si>
    <t>IN 51 STANDARD База А</t>
  </si>
  <si>
    <t>IN 52 SUPER База А</t>
  </si>
  <si>
    <t>IN 53 LUX База А</t>
  </si>
  <si>
    <t>IN 56 FOR KITCHEN &amp; BATH База А</t>
  </si>
  <si>
    <t>IN 57 STRUCTURE База А</t>
  </si>
  <si>
    <t>CL 152</t>
  </si>
  <si>
    <t>рулон</t>
  </si>
  <si>
    <t>CT 60/1.5 БАЗА C</t>
  </si>
  <si>
    <t>CT 174/1.5 БАЗА C</t>
  </si>
  <si>
    <t>IN 52 SUPER База C</t>
  </si>
  <si>
    <t>FIX Universal</t>
  </si>
  <si>
    <t>Батарейки Момент</t>
  </si>
  <si>
    <t>ENERGY 2xAAA</t>
  </si>
  <si>
    <t>ENERGY 4xAAA</t>
  </si>
  <si>
    <t>СМ 22</t>
  </si>
  <si>
    <t>CR 90</t>
  </si>
  <si>
    <t>CT 54 SILICATE AERO База А</t>
  </si>
  <si>
    <t>CT 46 SIL-SIL AQUASTATIC База B</t>
  </si>
  <si>
    <t>CT 46 SIL-SIL AQUASTATIC База C</t>
  </si>
  <si>
    <t>10*</t>
  </si>
  <si>
    <t>3*</t>
  </si>
  <si>
    <t>CE 40 Trend Collection</t>
  </si>
  <si>
    <t>CM 12 Express</t>
  </si>
  <si>
    <t>CM 14 Elastic Universal</t>
  </si>
  <si>
    <t>CT 174/1.0 БАЗА В</t>
  </si>
  <si>
    <t>TR  (AC)</t>
  </si>
  <si>
    <t>7S (АC), 1U (АC)</t>
  </si>
  <si>
    <t>947418</t>
  </si>
  <si>
    <t>1769315</t>
  </si>
  <si>
    <t>1778059</t>
  </si>
  <si>
    <t>947422</t>
  </si>
  <si>
    <t>947427</t>
  </si>
  <si>
    <t>1594940</t>
  </si>
  <si>
    <t>947425</t>
  </si>
  <si>
    <t>1801573</t>
  </si>
  <si>
    <t>2487169</t>
  </si>
  <si>
    <t>2487168</t>
  </si>
  <si>
    <t>2111569</t>
  </si>
  <si>
    <t>1181849</t>
  </si>
  <si>
    <t>1994988</t>
  </si>
  <si>
    <t>1995641</t>
  </si>
  <si>
    <t>1995643</t>
  </si>
  <si>
    <t>1995610</t>
  </si>
  <si>
    <t>1995608</t>
  </si>
  <si>
    <t>1995607</t>
  </si>
  <si>
    <t>1995606</t>
  </si>
  <si>
    <t>1995675</t>
  </si>
  <si>
    <t>1995647</t>
  </si>
  <si>
    <t>1996184</t>
  </si>
  <si>
    <t>1995646</t>
  </si>
  <si>
    <t>1996186</t>
  </si>
  <si>
    <t>1995644</t>
  </si>
  <si>
    <t>2122766</t>
  </si>
  <si>
    <t>2122767</t>
  </si>
  <si>
    <t>2122764</t>
  </si>
  <si>
    <t>2122765</t>
  </si>
  <si>
    <t>2122763</t>
  </si>
  <si>
    <t>2122762</t>
  </si>
  <si>
    <t>2122761</t>
  </si>
  <si>
    <t>2122760</t>
  </si>
  <si>
    <t>2122758</t>
  </si>
  <si>
    <t>2122759</t>
  </si>
  <si>
    <t>2122757</t>
  </si>
  <si>
    <t>2053590</t>
  </si>
  <si>
    <t>2053589</t>
  </si>
  <si>
    <t>2053588</t>
  </si>
  <si>
    <t>2053587</t>
  </si>
  <si>
    <t>2053586</t>
  </si>
  <si>
    <t>2444695</t>
  </si>
  <si>
    <t>2444696</t>
  </si>
  <si>
    <t>2444697</t>
  </si>
  <si>
    <t>2444698</t>
  </si>
  <si>
    <t>2444754</t>
  </si>
  <si>
    <t>2444758</t>
  </si>
  <si>
    <t>2444759</t>
  </si>
  <si>
    <t>2444760</t>
  </si>
  <si>
    <t>2444831</t>
  </si>
  <si>
    <t>2444832</t>
  </si>
  <si>
    <t>947481</t>
  </si>
  <si>
    <t>2123377</t>
  </si>
  <si>
    <t>1157098</t>
  </si>
  <si>
    <t>947482</t>
  </si>
  <si>
    <t>947494</t>
  </si>
  <si>
    <t>947486</t>
  </si>
  <si>
    <t>2123376</t>
  </si>
  <si>
    <t>947493</t>
  </si>
  <si>
    <t>947491</t>
  </si>
  <si>
    <t>947502</t>
  </si>
  <si>
    <t>947496</t>
  </si>
  <si>
    <t>2123374</t>
  </si>
  <si>
    <t>947487</t>
  </si>
  <si>
    <t>1157094</t>
  </si>
  <si>
    <t>947484</t>
  </si>
  <si>
    <t>947503</t>
  </si>
  <si>
    <t>1157096</t>
  </si>
  <si>
    <t>947488</t>
  </si>
  <si>
    <t>947489</t>
  </si>
  <si>
    <t>2123375</t>
  </si>
  <si>
    <t>947490</t>
  </si>
  <si>
    <t>947498</t>
  </si>
  <si>
    <t>947501</t>
  </si>
  <si>
    <t>1157095</t>
  </si>
  <si>
    <t>947499</t>
  </si>
  <si>
    <t>947504</t>
  </si>
  <si>
    <t>947485</t>
  </si>
  <si>
    <t>947495</t>
  </si>
  <si>
    <t>947500</t>
  </si>
  <si>
    <t>2123406</t>
  </si>
  <si>
    <t>1719469</t>
  </si>
  <si>
    <t>1719471</t>
  </si>
  <si>
    <t>1719470</t>
  </si>
  <si>
    <t>1719463</t>
  </si>
  <si>
    <t>1719462</t>
  </si>
  <si>
    <t>2300198</t>
  </si>
  <si>
    <t>2300199</t>
  </si>
  <si>
    <t>2300200</t>
  </si>
  <si>
    <t>2300211</t>
  </si>
  <si>
    <t>2300212</t>
  </si>
  <si>
    <t>2300213</t>
  </si>
  <si>
    <t>2300214</t>
  </si>
  <si>
    <t>2300215</t>
  </si>
  <si>
    <t>1454580</t>
  </si>
  <si>
    <t>1454581</t>
  </si>
  <si>
    <t>1454582</t>
  </si>
  <si>
    <t>1454583</t>
  </si>
  <si>
    <t>1454584</t>
  </si>
  <si>
    <t>1454585</t>
  </si>
  <si>
    <t>1454586</t>
  </si>
  <si>
    <t>1454587</t>
  </si>
  <si>
    <t>1454588</t>
  </si>
  <si>
    <t>947511</t>
  </si>
  <si>
    <t>947508</t>
  </si>
  <si>
    <t>1038182</t>
  </si>
  <si>
    <t>947509</t>
  </si>
  <si>
    <t>947510</t>
  </si>
  <si>
    <t>2387627</t>
  </si>
  <si>
    <t>1329158</t>
  </si>
  <si>
    <t>1329157</t>
  </si>
  <si>
    <t>1605209</t>
  </si>
  <si>
    <t>1605255</t>
  </si>
  <si>
    <t>1683234</t>
  </si>
  <si>
    <t>947512</t>
  </si>
  <si>
    <t>1095897</t>
  </si>
  <si>
    <t>1095893</t>
  </si>
  <si>
    <t>1095896</t>
  </si>
  <si>
    <t>1095895</t>
  </si>
  <si>
    <t>1095674</t>
  </si>
  <si>
    <t>1095868</t>
  </si>
  <si>
    <t>1095898</t>
  </si>
  <si>
    <t>1095899</t>
  </si>
  <si>
    <t>1095900</t>
  </si>
  <si>
    <t>1095892</t>
  </si>
  <si>
    <t>1062423</t>
  </si>
  <si>
    <t>1062410</t>
  </si>
  <si>
    <t>1062408</t>
  </si>
  <si>
    <t>947518</t>
  </si>
  <si>
    <t>947513</t>
  </si>
  <si>
    <t>947514</t>
  </si>
  <si>
    <t>1487850</t>
  </si>
  <si>
    <t>947515</t>
  </si>
  <si>
    <t>947516</t>
  </si>
  <si>
    <t>947517</t>
  </si>
  <si>
    <t>2387628</t>
  </si>
  <si>
    <t>947519</t>
  </si>
  <si>
    <t>947520</t>
  </si>
  <si>
    <t>947521</t>
  </si>
  <si>
    <t>947522</t>
  </si>
  <si>
    <t>1568220</t>
  </si>
  <si>
    <t>1614440</t>
  </si>
  <si>
    <t>947523</t>
  </si>
  <si>
    <t>189211</t>
  </si>
  <si>
    <t>1771757</t>
  </si>
  <si>
    <t>1739437</t>
  </si>
  <si>
    <t>1739439</t>
  </si>
  <si>
    <t>1314269</t>
  </si>
  <si>
    <t>1314268</t>
  </si>
  <si>
    <t>947524</t>
  </si>
  <si>
    <t>947527</t>
  </si>
  <si>
    <t>947528</t>
  </si>
  <si>
    <t>947539</t>
  </si>
  <si>
    <t>947540</t>
  </si>
  <si>
    <t>947529</t>
  </si>
  <si>
    <t>947568</t>
  </si>
  <si>
    <t>947569</t>
  </si>
  <si>
    <t>1710492</t>
  </si>
  <si>
    <t>947553</t>
  </si>
  <si>
    <t>947551</t>
  </si>
  <si>
    <t>1620696</t>
  </si>
  <si>
    <t>947567</t>
  </si>
  <si>
    <t>2208032</t>
  </si>
  <si>
    <t>2208033</t>
  </si>
  <si>
    <t>2208034</t>
  </si>
  <si>
    <t>2208035</t>
  </si>
  <si>
    <t>2208036</t>
  </si>
  <si>
    <t>2208037</t>
  </si>
  <si>
    <t>2208011</t>
  </si>
  <si>
    <t>2208012</t>
  </si>
  <si>
    <t>2208013</t>
  </si>
  <si>
    <t>2208014</t>
  </si>
  <si>
    <t>2208015</t>
  </si>
  <si>
    <t>2208016</t>
  </si>
  <si>
    <t>2207583</t>
  </si>
  <si>
    <t>2207580</t>
  </si>
  <si>
    <t>2207574</t>
  </si>
  <si>
    <t>2117115</t>
  </si>
  <si>
    <t>2207699</t>
  </si>
  <si>
    <t>2117114</t>
  </si>
  <si>
    <t>2208005</t>
  </si>
  <si>
    <t>2117112</t>
  </si>
  <si>
    <t>2117111</t>
  </si>
  <si>
    <t>2208008</t>
  </si>
  <si>
    <t>2208009</t>
  </si>
  <si>
    <t>2117110</t>
  </si>
  <si>
    <t>2208038</t>
  </si>
  <si>
    <t>2208039</t>
  </si>
  <si>
    <t>2208040</t>
  </si>
  <si>
    <t>2208041</t>
  </si>
  <si>
    <t>2208042</t>
  </si>
  <si>
    <t>2208043</t>
  </si>
  <si>
    <t>2207523</t>
  </si>
  <si>
    <t>2207524</t>
  </si>
  <si>
    <t>2207525</t>
  </si>
  <si>
    <t>2207526</t>
  </si>
  <si>
    <t>2207528</t>
  </si>
  <si>
    <t>2207529</t>
  </si>
  <si>
    <t>2207624</t>
  </si>
  <si>
    <t>2207620</t>
  </si>
  <si>
    <t>2207626</t>
  </si>
  <si>
    <t>2207695</t>
  </si>
  <si>
    <t>2207696</t>
  </si>
  <si>
    <t>2207697</t>
  </si>
  <si>
    <t>2207535</t>
  </si>
  <si>
    <t>2207536</t>
  </si>
  <si>
    <t>2207537</t>
  </si>
  <si>
    <t>2117113</t>
  </si>
  <si>
    <t>2207539</t>
  </si>
  <si>
    <t>2117116</t>
  </si>
  <si>
    <t>1557432</t>
  </si>
  <si>
    <t>1557366</t>
  </si>
  <si>
    <t>1557411</t>
  </si>
  <si>
    <t>1557416</t>
  </si>
  <si>
    <t>1589196</t>
  </si>
  <si>
    <t>2041208</t>
  </si>
  <si>
    <t>2039628</t>
  </si>
  <si>
    <t>2041191</t>
  </si>
  <si>
    <t>2041207</t>
  </si>
  <si>
    <t>2039629</t>
  </si>
  <si>
    <t>2041206</t>
  </si>
  <si>
    <t>2041205</t>
  </si>
  <si>
    <t>2041204</t>
  </si>
  <si>
    <t>2041192</t>
  </si>
  <si>
    <t>2041203</t>
  </si>
  <si>
    <t>2041200</t>
  </si>
  <si>
    <t>2041202</t>
  </si>
  <si>
    <t>2041198</t>
  </si>
  <si>
    <t>2041197</t>
  </si>
  <si>
    <t>1155690</t>
  </si>
  <si>
    <t>2379110</t>
  </si>
  <si>
    <t>947640</t>
  </si>
  <si>
    <t>947641</t>
  </si>
  <si>
    <t>947941</t>
  </si>
  <si>
    <t>948110</t>
  </si>
  <si>
    <t>948967</t>
  </si>
  <si>
    <t>948968</t>
  </si>
  <si>
    <t>949297</t>
  </si>
  <si>
    <t>1552797</t>
  </si>
  <si>
    <t>2379127</t>
  </si>
  <si>
    <t>2447605</t>
  </si>
  <si>
    <t>1552789</t>
  </si>
  <si>
    <t>1074802</t>
  </si>
  <si>
    <t>2094178</t>
  </si>
  <si>
    <t>1075130</t>
  </si>
  <si>
    <t>1075468</t>
  </si>
  <si>
    <t>2039657</t>
  </si>
  <si>
    <t>2389560</t>
  </si>
  <si>
    <t>2404375</t>
  </si>
  <si>
    <t>2404349</t>
  </si>
  <si>
    <t>2404377</t>
  </si>
  <si>
    <t>1075798</t>
  </si>
  <si>
    <t>2389274</t>
  </si>
  <si>
    <t>2389279</t>
  </si>
  <si>
    <t>2133566</t>
  </si>
  <si>
    <t>2133644</t>
  </si>
  <si>
    <t>2384918</t>
  </si>
  <si>
    <t>2133664</t>
  </si>
  <si>
    <t>2133740</t>
  </si>
  <si>
    <t>2133999</t>
  </si>
  <si>
    <t>2134536</t>
  </si>
  <si>
    <t>2380250</t>
  </si>
  <si>
    <t>2133760</t>
  </si>
  <si>
    <t>2133698</t>
  </si>
  <si>
    <t>2133651</t>
  </si>
  <si>
    <t>2133741</t>
  </si>
  <si>
    <t>2134000</t>
  </si>
  <si>
    <t>2384916</t>
  </si>
  <si>
    <t>2133739</t>
  </si>
  <si>
    <t>2133683</t>
  </si>
  <si>
    <t>2133668</t>
  </si>
  <si>
    <t>2133748</t>
  </si>
  <si>
    <t>2134081</t>
  </si>
  <si>
    <t>2380239</t>
  </si>
  <si>
    <t>2380240</t>
  </si>
  <si>
    <t>950153</t>
  </si>
  <si>
    <t>1564181</t>
  </si>
  <si>
    <t>950154</t>
  </si>
  <si>
    <t>950155</t>
  </si>
  <si>
    <t>2013995</t>
  </si>
  <si>
    <t>1080199</t>
  </si>
  <si>
    <t>1385568</t>
  </si>
  <si>
    <t>1082159</t>
  </si>
  <si>
    <t>1696707</t>
  </si>
  <si>
    <t>1651344</t>
  </si>
  <si>
    <t>626504</t>
  </si>
  <si>
    <t>626541</t>
  </si>
  <si>
    <t>1888522</t>
  </si>
  <si>
    <t>626503</t>
  </si>
  <si>
    <t>1887389</t>
  </si>
  <si>
    <t>645831</t>
  </si>
  <si>
    <t>655514</t>
  </si>
  <si>
    <t>1137324</t>
  </si>
  <si>
    <t>1137323</t>
  </si>
  <si>
    <t>467537</t>
  </si>
  <si>
    <t>467261</t>
  </si>
  <si>
    <t>1411190</t>
  </si>
  <si>
    <t>1411188</t>
  </si>
  <si>
    <t>1755220</t>
  </si>
  <si>
    <t>268595</t>
  </si>
  <si>
    <t>2034342</t>
  </si>
  <si>
    <t>2034340</t>
  </si>
  <si>
    <t>1675912</t>
  </si>
  <si>
    <t>2259647</t>
  </si>
  <si>
    <t>1010031</t>
  </si>
  <si>
    <t>1833501</t>
  </si>
  <si>
    <t>1836868</t>
  </si>
  <si>
    <t>1707235</t>
  </si>
  <si>
    <t>1009999</t>
  </si>
  <si>
    <t>1009998</t>
  </si>
  <si>
    <t>1244656</t>
  </si>
  <si>
    <t>1588772</t>
  </si>
  <si>
    <t>1379561</t>
  </si>
  <si>
    <t>781737</t>
  </si>
  <si>
    <t>1695612</t>
  </si>
  <si>
    <t>1273052</t>
  </si>
  <si>
    <t>997778</t>
  </si>
  <si>
    <t>1254003</t>
  </si>
  <si>
    <t>2010257</t>
  </si>
  <si>
    <t>2017798</t>
  </si>
  <si>
    <t>1379567</t>
  </si>
  <si>
    <t>1379565</t>
  </si>
  <si>
    <t>873074</t>
  </si>
  <si>
    <t>2010213</t>
  </si>
  <si>
    <t>1698492</t>
  </si>
  <si>
    <t>873867</t>
  </si>
  <si>
    <t>1379581</t>
  </si>
  <si>
    <t>2098784</t>
  </si>
  <si>
    <t>2098785</t>
  </si>
  <si>
    <t>2404482</t>
  </si>
  <si>
    <t>2404481</t>
  </si>
  <si>
    <t>2404379</t>
  </si>
  <si>
    <t>1683052</t>
  </si>
  <si>
    <t>1683009</t>
  </si>
  <si>
    <t>1682888</t>
  </si>
  <si>
    <t>2013992</t>
  </si>
  <si>
    <t>2015916</t>
  </si>
  <si>
    <t>2132480</t>
  </si>
  <si>
    <t>2171081</t>
  </si>
  <si>
    <t>2171080</t>
  </si>
  <si>
    <t>2176981</t>
  </si>
  <si>
    <t>2177715</t>
  </si>
  <si>
    <t>2171074</t>
  </si>
  <si>
    <t>2154249</t>
  </si>
  <si>
    <t>2154247</t>
  </si>
  <si>
    <t>2155181</t>
  </si>
  <si>
    <t>1254006</t>
  </si>
  <si>
    <t>1254007</t>
  </si>
  <si>
    <t>2027786</t>
  </si>
  <si>
    <t>2009418</t>
  </si>
  <si>
    <t>1254004</t>
  </si>
  <si>
    <t>1254005</t>
  </si>
  <si>
    <t>2009461</t>
  </si>
  <si>
    <t>804437</t>
  </si>
  <si>
    <t>2025565</t>
  </si>
  <si>
    <t>1980337</t>
  </si>
  <si>
    <t>1980339</t>
  </si>
  <si>
    <t>1980336</t>
  </si>
  <si>
    <t>1980335</t>
  </si>
  <si>
    <t>1161082</t>
  </si>
  <si>
    <t>2100816</t>
  </si>
  <si>
    <t>2169520</t>
  </si>
  <si>
    <t>2009419</t>
  </si>
  <si>
    <t>2314362</t>
  </si>
  <si>
    <t>1285920</t>
  </si>
  <si>
    <t>1455047</t>
  </si>
  <si>
    <t>1743617</t>
  </si>
  <si>
    <t>1286291</t>
  </si>
  <si>
    <t>1171323</t>
  </si>
  <si>
    <t>1160215</t>
  </si>
  <si>
    <t>1614902</t>
  </si>
  <si>
    <t>2299693</t>
  </si>
  <si>
    <t>2118495</t>
  </si>
  <si>
    <t>2042447</t>
  </si>
  <si>
    <t>1324984</t>
  </si>
  <si>
    <t>2135291</t>
  </si>
  <si>
    <t>2135134</t>
  </si>
  <si>
    <t>1774312</t>
  </si>
  <si>
    <t>1774332</t>
  </si>
  <si>
    <t>1774328</t>
  </si>
  <si>
    <t>1057392</t>
  </si>
  <si>
    <t>1833652</t>
  </si>
  <si>
    <t>2250025</t>
  </si>
  <si>
    <t>1934325</t>
  </si>
  <si>
    <t>756786</t>
  </si>
  <si>
    <t>756787</t>
  </si>
  <si>
    <t>756751</t>
  </si>
  <si>
    <t>756752</t>
  </si>
  <si>
    <t>1358681</t>
  </si>
  <si>
    <t>1433940</t>
  </si>
  <si>
    <t>1433937</t>
  </si>
  <si>
    <t>1433938</t>
  </si>
  <si>
    <t>1747643</t>
  </si>
  <si>
    <t>1675071</t>
  </si>
  <si>
    <t>1433939</t>
  </si>
  <si>
    <t>Easy Fix</t>
  </si>
  <si>
    <t>2379005</t>
  </si>
  <si>
    <t>2404350</t>
  </si>
  <si>
    <t>2404351</t>
  </si>
  <si>
    <t>Дудник В.</t>
  </si>
  <si>
    <t>2207532</t>
  </si>
  <si>
    <t>1997783</t>
  </si>
  <si>
    <t>2347866</t>
  </si>
  <si>
    <t>1573781</t>
  </si>
  <si>
    <t>1993495</t>
  </si>
  <si>
    <t>1573787</t>
  </si>
  <si>
    <t>2404354</t>
  </si>
  <si>
    <t xml:space="preserve"> </t>
  </si>
  <si>
    <t>Матеріали для будівельних та ремонтних робіт</t>
  </si>
  <si>
    <t xml:space="preserve"> SAP 
група</t>
  </si>
  <si>
    <t>Поставка під замовлення</t>
  </si>
  <si>
    <t>Назва</t>
  </si>
  <si>
    <t>країна-виробник</t>
  </si>
  <si>
    <t>розміри упаковки</t>
  </si>
  <si>
    <t xml:space="preserve">термін зберігання </t>
  </si>
  <si>
    <t xml:space="preserve">Кількість в ящику </t>
  </si>
  <si>
    <t>ПДВ</t>
  </si>
  <si>
    <t>Рекомендована роздрібна ціна, грн/шт., з ПДВ</t>
  </si>
  <si>
    <t>СТ 35 БАЗА сіра</t>
  </si>
  <si>
    <t>CT 77 колір GRANADA 1</t>
  </si>
  <si>
    <t>CT 77 колір GRANADA 2</t>
  </si>
  <si>
    <t>CT 77 колір GRANADA 3</t>
  </si>
  <si>
    <t>CT 77 колір GRANADA 4</t>
  </si>
  <si>
    <t>CT 77 колір GRANADA 5</t>
  </si>
  <si>
    <t>CT 77 колір GRANADA 6</t>
  </si>
  <si>
    <t>CT 77 колір TIBET 1</t>
  </si>
  <si>
    <t>CT 77 колір TIBET 2</t>
  </si>
  <si>
    <t>CT 77 колір TIBET 3</t>
  </si>
  <si>
    <t>CT 77 колір TIBET 4</t>
  </si>
  <si>
    <t>CT 77 колір TIBET 5</t>
  </si>
  <si>
    <t>CT 77 колір TIBET 6</t>
  </si>
  <si>
    <t>CT 77 колір
PERSIA 1</t>
  </si>
  <si>
    <t>CT 77 колір 
PERSIA 2</t>
  </si>
  <si>
    <t>CT 77 колір
PERSIA 3</t>
  </si>
  <si>
    <t>CT 77 колір
PERSIA 4</t>
  </si>
  <si>
    <t>CT 77 колір 
PERSIA 5</t>
  </si>
  <si>
    <t>CT 77 колір
PERSIA 6</t>
  </si>
  <si>
    <t>CT 77 колір
SIERRA 1</t>
  </si>
  <si>
    <t>CT 77 колір
SIERRA 2</t>
  </si>
  <si>
    <t>CT 77 колір 
SIERRA 3</t>
  </si>
  <si>
    <t>CT 77 колір
SIERRA 4</t>
  </si>
  <si>
    <t>CT 77 колір
SIERRA 5</t>
  </si>
  <si>
    <t>CT 77 колір
SIERRA 6</t>
  </si>
  <si>
    <t>CT 77 колір MOROCCO 1</t>
  </si>
  <si>
    <t>CT 77 колір MOROCCO 2</t>
  </si>
  <si>
    <t>CT 77 колір MOROCCO 3</t>
  </si>
  <si>
    <t>CT 77 колір MOROCCO 4</t>
  </si>
  <si>
    <t>CT 77 колір MOROCCO 5</t>
  </si>
  <si>
    <t>CT 77 колір MOROCCO 6</t>
  </si>
  <si>
    <t>CT 77 колір LAOS 1</t>
  </si>
  <si>
    <t>CT 77 колір LAOS 2</t>
  </si>
  <si>
    <t>CT 77 колір LAOS 3</t>
  </si>
  <si>
    <t>CT 77 колір LAOS 4</t>
  </si>
  <si>
    <t>CT 77 колір LAOS 5</t>
  </si>
  <si>
    <t>CT 77 колір LAOS 6</t>
  </si>
  <si>
    <t>CT 77 колір PERU 1</t>
  </si>
  <si>
    <t>CT 77 колір PERU 2</t>
  </si>
  <si>
    <t>CT 77 колір PERU 3</t>
  </si>
  <si>
    <t>CT 77 колір PERU 4</t>
  </si>
  <si>
    <t>CT 77 колір PERU 5</t>
  </si>
  <si>
    <t>CT 77 колір PERU 6</t>
  </si>
  <si>
    <t>CT 77 колір CHILE 1</t>
  </si>
  <si>
    <t>CT 77 колір CHILE 2</t>
  </si>
  <si>
    <t>CT 77 колір CHILE 3</t>
  </si>
  <si>
    <t>CT 77 колір CHILE 4</t>
  </si>
  <si>
    <t>CT 77 колір CHILE 5</t>
  </si>
  <si>
    <t>CT 77 колір CHILE 6</t>
  </si>
  <si>
    <t>CT 77 колір 1D</t>
  </si>
  <si>
    <t>CT 77 колір 16D</t>
  </si>
  <si>
    <t>CT 77 колір 18D</t>
  </si>
  <si>
    <t>CT 77 колір 21D</t>
  </si>
  <si>
    <t>СТ 77 колір червоний граніт</t>
  </si>
  <si>
    <t>CT 44 БАЗА БІЛА</t>
  </si>
  <si>
    <t>Мом БСУ 25</t>
  </si>
  <si>
    <t>Україна</t>
  </si>
  <si>
    <t>Польща</t>
  </si>
  <si>
    <t xml:space="preserve">Велика Британія </t>
  </si>
  <si>
    <t xml:space="preserve">Німеччина </t>
  </si>
  <si>
    <t xml:space="preserve">Україна </t>
  </si>
  <si>
    <t xml:space="preserve">Естонія </t>
  </si>
  <si>
    <t xml:space="preserve">Туреччина </t>
  </si>
  <si>
    <t xml:space="preserve">Угорщина </t>
  </si>
  <si>
    <t>Франція</t>
  </si>
  <si>
    <t xml:space="preserve">Виробництво : Україна,  
сировина: Німеччина </t>
  </si>
  <si>
    <t xml:space="preserve">Виробництво : Україна,  
сировина: Німеччина, Великобританія </t>
  </si>
  <si>
    <t>Виробництво: Україна, сировина: Росія</t>
  </si>
  <si>
    <t>Росія</t>
  </si>
  <si>
    <t>Виробництво: Україна, сировина: Франція</t>
  </si>
  <si>
    <t xml:space="preserve">Виробництво: Україна, сировина: Ірландія
</t>
  </si>
  <si>
    <t xml:space="preserve">Виробництво: Україна, сировина: Іспанія
</t>
  </si>
  <si>
    <t>Чехія</t>
  </si>
  <si>
    <t>Виробництво: Україна, сировина: Чехія</t>
  </si>
  <si>
    <t>Фінляндія/ Естонія</t>
  </si>
  <si>
    <t>Бельгія</t>
  </si>
  <si>
    <t xml:space="preserve">Виробництво: Україна, сировина: Німеччина </t>
  </si>
  <si>
    <t xml:space="preserve">паперовий мішок </t>
  </si>
  <si>
    <t>відро</t>
  </si>
  <si>
    <t>пластикове відро</t>
  </si>
  <si>
    <t>каністра</t>
  </si>
  <si>
    <t xml:space="preserve">пластиковий мішок </t>
  </si>
  <si>
    <t xml:space="preserve">відро </t>
  </si>
  <si>
    <t>балон</t>
  </si>
  <si>
    <t>ковбаса</t>
  </si>
  <si>
    <t>блістер</t>
  </si>
  <si>
    <t xml:space="preserve">пластикове відро </t>
  </si>
  <si>
    <t>Пластикова туба</t>
  </si>
  <si>
    <t>Балон</t>
  </si>
  <si>
    <t>12 міс.</t>
  </si>
  <si>
    <t>24 міс.</t>
  </si>
  <si>
    <t>18 міс.</t>
  </si>
  <si>
    <t>60 міс.</t>
  </si>
  <si>
    <t>6 міс.</t>
  </si>
  <si>
    <t>15 міс.</t>
  </si>
  <si>
    <t>36 міс.</t>
  </si>
  <si>
    <t>120 міс.</t>
  </si>
  <si>
    <t>бобіна</t>
  </si>
  <si>
    <t>Погоджено:</t>
  </si>
  <si>
    <t>Білоусов Д.</t>
  </si>
  <si>
    <t>Керівник традиційної дистриб'юції</t>
  </si>
  <si>
    <t>Пасько М.</t>
  </si>
  <si>
    <t>Керіник об'єктної дистриб'юції</t>
  </si>
  <si>
    <t>Генеральний директор</t>
  </si>
  <si>
    <t>Затверджено:</t>
  </si>
  <si>
    <t>ТОВ з ІІ "Хенкель Баутехнік (Україна)"</t>
  </si>
  <si>
    <t>м. Вишгород, вул. Новопромислова,2</t>
  </si>
  <si>
    <t xml:space="preserve">Мінімальна партія 20 тонн </t>
  </si>
  <si>
    <t>Умови оплати: зазначені в договорі</t>
  </si>
  <si>
    <t>Умови відвантаження: зазначені в договорі</t>
  </si>
  <si>
    <t>(*) * Обсяг вказаний з урахуванням тонування пігментними пастами згідно рецептів тонування, використовуваних на тонувальному обладнанні. Обсяг бази продукту (без урахування пігментів) можна отримати, помноживши об'єм упаковки на коефіцієнт 0,93.</t>
  </si>
  <si>
    <t>*** "0" - продукт буде виведений з прайс-листа, розпродаж залишків.</t>
  </si>
  <si>
    <t>* "Х" - постачання на замовлення. Ціна зазначена орієнтовна. Термін поставки і остаточну ціну уточнюйте у менеджера</t>
  </si>
  <si>
    <t>* (2к) - двокомпонентний склад</t>
  </si>
  <si>
    <t>21.3. Клеї для шпалер ТМ "Момент":</t>
  </si>
  <si>
    <t>21.2. Піна монтажна, герметики ТМ "Момент":</t>
  </si>
  <si>
    <t>21.1.1. Спец-група сухі будівельні суміші ТМ "Момент":</t>
  </si>
  <si>
    <t>Клеюча суміш для плитки Момент</t>
  </si>
  <si>
    <t>Момент Стяжка для підлоги</t>
  </si>
  <si>
    <t>Момент Суміш для кладки блоками з газобетону</t>
  </si>
  <si>
    <t>Мом БСК 30</t>
  </si>
  <si>
    <t>Момент Будівельна суміш класична</t>
  </si>
  <si>
    <t>Момент Штукатурка цементна</t>
  </si>
  <si>
    <t>Мом ШЦВ 25</t>
  </si>
  <si>
    <t>Момент Штукатурка цементно-вапняна</t>
  </si>
  <si>
    <t>Грунтовка "Грунт Інтер'єр"</t>
  </si>
  <si>
    <t>Мом 10 Інтер'єр</t>
  </si>
  <si>
    <t>Мом 2 Інтер'єр</t>
  </si>
  <si>
    <t>Мом 5 Інтер'єр</t>
  </si>
  <si>
    <t>Грунтовка "Грунт "</t>
  </si>
  <si>
    <t>Момент Рівна підлога</t>
  </si>
  <si>
    <t>Момент Суміш для приклеювання ППС</t>
  </si>
  <si>
    <t>Момент Суміш для приклеювання і армування ППС і МВ</t>
  </si>
  <si>
    <t>Момент Будівельна суміш універсальна</t>
  </si>
  <si>
    <t>Клеюча суміш для плитки Момент Термостійкий</t>
  </si>
  <si>
    <t>21.1. Cухі будівельні суміші ТМ "Момент":</t>
  </si>
  <si>
    <t>Пігментна паста жовта 01 (A1)</t>
  </si>
  <si>
    <t xml:space="preserve">Пігментна паста жовта 03 (C1) </t>
  </si>
  <si>
    <t xml:space="preserve">Пігментна паста біла 01 (D1) </t>
  </si>
  <si>
    <t xml:space="preserve">Пігментна паста блакитна 01 (E1) </t>
  </si>
  <si>
    <t xml:space="preserve">Пігментна паста чорна 02 (F1) </t>
  </si>
  <si>
    <t xml:space="preserve">Пігментна паста блакитна 02 (G1) </t>
  </si>
  <si>
    <t xml:space="preserve">Пігментна паста червона 01 (H1) </t>
  </si>
  <si>
    <t xml:space="preserve">Пігментна паста червона 02 (I1) </t>
  </si>
  <si>
    <t xml:space="preserve">Пігментна паста жовта 04 (J1) </t>
  </si>
  <si>
    <t xml:space="preserve">Пігментна паста рожева 01 (K1) </t>
  </si>
  <si>
    <t>Пігментна паста пурпурна 01 (L1)</t>
  </si>
  <si>
    <t xml:space="preserve">Пігментна паста фиолетова 01 (M1) </t>
  </si>
  <si>
    <t xml:space="preserve">Пігментна паста зелена 02 (O1) </t>
  </si>
  <si>
    <t xml:space="preserve">Пігментна паста зелена 01 (P1) </t>
  </si>
  <si>
    <t>5.3. Пігментні пасти</t>
  </si>
  <si>
    <t>5.2. Штукатурки декоративні полімерні</t>
  </si>
  <si>
    <t>Мозаїчна штукатурка 1,4-2,0 мм</t>
  </si>
  <si>
    <t>Мозаїчна штукатурка 08-1,2 мм</t>
  </si>
  <si>
    <t>Мозаїчна штукатурка 1,2-1,6 мм</t>
  </si>
  <si>
    <t>1. Матеріали для облицювальних робіт</t>
  </si>
  <si>
    <r>
      <t xml:space="preserve">Клеюча суміш для плитки </t>
    </r>
    <r>
      <rPr>
        <b/>
        <sz val="11"/>
        <rFont val="Arial"/>
        <family val="2"/>
        <charset val="204"/>
      </rPr>
      <t>Ceramic</t>
    </r>
  </si>
  <si>
    <r>
      <t xml:space="preserve">Клеюча суміш для плитки </t>
    </r>
    <r>
      <rPr>
        <b/>
        <sz val="11"/>
        <rFont val="Arial"/>
        <family val="2"/>
        <charset val="204"/>
      </rPr>
      <t>Ceramic &amp; Gres</t>
    </r>
  </si>
  <si>
    <r>
      <t xml:space="preserve">Клеюча суміш для керамограніту </t>
    </r>
    <r>
      <rPr>
        <b/>
        <sz val="11"/>
        <rFont val="Arial"/>
        <family val="2"/>
        <charset val="204"/>
      </rPr>
      <t>Gres</t>
    </r>
  </si>
  <si>
    <r>
      <t xml:space="preserve">Еластична клеюча суміш для натурального каменю </t>
    </r>
    <r>
      <rPr>
        <b/>
        <sz val="11"/>
        <rFont val="Arial"/>
        <family val="2"/>
        <charset val="204"/>
      </rPr>
      <t>Flex</t>
    </r>
  </si>
  <si>
    <r>
      <t xml:space="preserve">Високоеластичного клеюча суміш </t>
    </r>
    <r>
      <rPr>
        <b/>
        <sz val="11"/>
        <rFont val="Arial"/>
        <family val="2"/>
        <charset val="204"/>
      </rPr>
      <t>Super Flexible</t>
    </r>
  </si>
  <si>
    <t>Високоеластична клеюча суміш для великоформатної плитки Mega Format Flexible</t>
  </si>
  <si>
    <t>Еластична клеюча суміш для плитки Elastic Universal</t>
  </si>
  <si>
    <t>Швидкотвердіюча клеюча суміш Express</t>
  </si>
  <si>
    <t>Готовий до використання клей для плитки</t>
  </si>
  <si>
    <r>
      <t>Клеюча суміш для плитки</t>
    </r>
    <r>
      <rPr>
        <b/>
        <sz val="11"/>
        <rFont val="Arial"/>
        <family val="2"/>
        <charset val="204"/>
      </rPr>
      <t xml:space="preserve"> Standard</t>
    </r>
  </si>
  <si>
    <t>1.2. Заповнювачі швів</t>
  </si>
  <si>
    <r>
      <t xml:space="preserve">Кольоровий шов до 6 мм </t>
    </r>
    <r>
      <rPr>
        <b/>
        <sz val="11"/>
        <rFont val="Arial"/>
        <family val="2"/>
        <charset val="204"/>
      </rPr>
      <t>100</t>
    </r>
    <r>
      <rPr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білий</t>
    </r>
  </si>
  <si>
    <r>
      <t xml:space="preserve">Кольоровий шов до 6 мм </t>
    </r>
    <r>
      <rPr>
        <b/>
        <sz val="11"/>
        <rFont val="Arial"/>
        <family val="2"/>
        <charset val="204"/>
      </rPr>
      <t>110 світло-сірий</t>
    </r>
  </si>
  <si>
    <r>
      <t xml:space="preserve">Кольоровий шов до 6 мм </t>
    </r>
    <r>
      <rPr>
        <b/>
        <sz val="11"/>
        <rFont val="Arial"/>
        <family val="2"/>
        <charset val="204"/>
      </rPr>
      <t>114 сірий</t>
    </r>
  </si>
  <si>
    <r>
      <t xml:space="preserve">Кольоровий шов до 6 мм </t>
    </r>
    <r>
      <rPr>
        <b/>
        <sz val="11"/>
        <rFont val="Arial"/>
        <family val="2"/>
        <charset val="204"/>
      </rPr>
      <t>115 сірий цемент</t>
    </r>
  </si>
  <si>
    <r>
      <t xml:space="preserve">Кольоровий шов до 6 мм </t>
    </r>
    <r>
      <rPr>
        <b/>
        <sz val="11"/>
        <rFont val="Arial"/>
        <family val="2"/>
        <charset val="204"/>
      </rPr>
      <t>116 антрацит</t>
    </r>
  </si>
  <si>
    <r>
      <t xml:space="preserve">Кольоровий шов до 6 мм </t>
    </r>
    <r>
      <rPr>
        <b/>
        <sz val="11"/>
        <rFont val="Arial"/>
        <family val="2"/>
        <charset val="204"/>
      </rPr>
      <t>117 чорний</t>
    </r>
  </si>
  <si>
    <r>
      <t xml:space="preserve">Кольоровий шов до 6 мм </t>
    </r>
    <r>
      <rPr>
        <b/>
        <sz val="11"/>
        <rFont val="Arial"/>
        <family val="2"/>
        <charset val="204"/>
      </rPr>
      <t>120 жасмин</t>
    </r>
  </si>
  <si>
    <r>
      <t xml:space="preserve">Кольоровий шов до 6 мм </t>
    </r>
    <r>
      <rPr>
        <b/>
        <sz val="11"/>
        <rFont val="Arial"/>
        <family val="2"/>
        <charset val="204"/>
      </rPr>
      <t>121 світлий беж</t>
    </r>
  </si>
  <si>
    <r>
      <t xml:space="preserve">Кольоровий шов до 6 мм </t>
    </r>
    <r>
      <rPr>
        <b/>
        <sz val="11"/>
        <rFont val="Arial"/>
        <family val="2"/>
        <charset val="204"/>
      </rPr>
      <t>123 бежевий</t>
    </r>
  </si>
  <si>
    <r>
      <t xml:space="preserve">Кольоровий шов до 6 мм </t>
    </r>
    <r>
      <rPr>
        <b/>
        <sz val="11"/>
        <rFont val="Arial"/>
        <family val="2"/>
        <charset val="204"/>
      </rPr>
      <t>124 темний беж</t>
    </r>
  </si>
  <si>
    <r>
      <t>Кольоровий шов до 6 мм</t>
    </r>
    <r>
      <rPr>
        <b/>
        <sz val="11"/>
        <rFont val="Arial"/>
        <family val="2"/>
        <charset val="204"/>
      </rPr>
      <t xml:space="preserve"> 125 карамель</t>
    </r>
  </si>
  <si>
    <r>
      <t xml:space="preserve">Кольоровий шов до 6 мм </t>
    </r>
    <r>
      <rPr>
        <b/>
        <sz val="11"/>
        <rFont val="Arial"/>
        <family val="2"/>
        <charset val="204"/>
      </rPr>
      <t>130 коричневий</t>
    </r>
  </si>
  <si>
    <r>
      <t xml:space="preserve">Кольоровий шов до 6 мм </t>
    </r>
    <r>
      <rPr>
        <b/>
        <sz val="11"/>
        <rFont val="Arial"/>
        <family val="2"/>
        <charset val="204"/>
      </rPr>
      <t>131 темно-коричневий</t>
    </r>
  </si>
  <si>
    <r>
      <t xml:space="preserve">Кольоровий шов до 6 мм </t>
    </r>
    <r>
      <rPr>
        <b/>
        <sz val="11"/>
        <rFont val="Arial"/>
        <family val="2"/>
        <charset val="204"/>
      </rPr>
      <t>132 теракотовий</t>
    </r>
  </si>
  <si>
    <r>
      <t xml:space="preserve">Кольоровий шов до 6 мм </t>
    </r>
    <r>
      <rPr>
        <b/>
        <sz val="11"/>
        <rFont val="Arial"/>
        <family val="2"/>
        <charset val="204"/>
      </rPr>
      <t>134 клінкер</t>
    </r>
  </si>
  <si>
    <r>
      <t xml:space="preserve">Кольоровий шов до 6 мм </t>
    </r>
    <r>
      <rPr>
        <b/>
        <sz val="11"/>
        <rFont val="Arial"/>
        <family val="2"/>
        <charset val="204"/>
      </rPr>
      <t>136 червоний</t>
    </r>
  </si>
  <si>
    <r>
      <t xml:space="preserve">Кольоровий шов до 6 мм </t>
    </r>
    <r>
      <rPr>
        <b/>
        <sz val="11"/>
        <rFont val="Arial"/>
        <family val="2"/>
        <charset val="204"/>
      </rPr>
      <t>138 кремовий</t>
    </r>
  </si>
  <si>
    <r>
      <t>Кольоровий шов до 6 мм</t>
    </r>
    <r>
      <rPr>
        <b/>
        <sz val="11"/>
        <rFont val="Arial"/>
        <family val="2"/>
        <charset val="204"/>
      </rPr>
      <t xml:space="preserve"> 139 персик</t>
    </r>
  </si>
  <si>
    <r>
      <t xml:space="preserve">Кольоровий шов до 6 мм </t>
    </r>
    <r>
      <rPr>
        <b/>
        <sz val="11"/>
        <rFont val="Arial"/>
        <family val="2"/>
        <charset val="204"/>
      </rPr>
      <t>140 ваніль</t>
    </r>
  </si>
  <si>
    <r>
      <t xml:space="preserve">Кольоровий шов до 6 мм </t>
    </r>
    <r>
      <rPr>
        <b/>
        <sz val="11"/>
        <rFont val="Arial"/>
        <family val="2"/>
        <charset val="204"/>
      </rPr>
      <t>160 м'ята</t>
    </r>
  </si>
  <si>
    <r>
      <t xml:space="preserve">Кольоровий шов до 6 мм </t>
    </r>
    <r>
      <rPr>
        <b/>
        <sz val="11"/>
        <rFont val="Arial"/>
        <family val="2"/>
        <charset val="204"/>
      </rPr>
      <t>161 нефритовий</t>
    </r>
  </si>
  <si>
    <r>
      <t xml:space="preserve">Кольоровий шов до 6 мм </t>
    </r>
    <r>
      <rPr>
        <b/>
        <sz val="11"/>
        <rFont val="Arial"/>
        <family val="2"/>
        <charset val="204"/>
      </rPr>
      <t>180 світло-блакитний</t>
    </r>
  </si>
  <si>
    <r>
      <t xml:space="preserve">Кольоровий шов до 6 мм </t>
    </r>
    <r>
      <rPr>
        <b/>
        <sz val="11"/>
        <rFont val="Arial"/>
        <family val="2"/>
        <charset val="204"/>
      </rPr>
      <t>181 небесно-синій</t>
    </r>
  </si>
  <si>
    <r>
      <t xml:space="preserve">Кольоровий шов до 6 мм </t>
    </r>
    <r>
      <rPr>
        <b/>
        <sz val="11"/>
        <rFont val="Arial"/>
        <family val="2"/>
        <charset val="204"/>
      </rPr>
      <t>182 фіолетовий</t>
    </r>
  </si>
  <si>
    <r>
      <t xml:space="preserve">Еластичний водостійкий кольоровий шов до 6 мм </t>
    </r>
    <r>
      <rPr>
        <b/>
        <sz val="11"/>
        <rFont val="Arial"/>
        <family val="2"/>
        <charset val="204"/>
      </rPr>
      <t>білий мармур 102</t>
    </r>
  </si>
  <si>
    <r>
      <t xml:space="preserve">Еластичний водостійкий кольоровий шов до 6 мм </t>
    </r>
    <r>
      <rPr>
        <b/>
        <sz val="11"/>
        <rFont val="Arial"/>
        <family val="2"/>
        <charset val="204"/>
      </rPr>
      <t>сталевий сірий 111</t>
    </r>
  </si>
  <si>
    <r>
      <t xml:space="preserve">Еластичний водостійкий кольоровий шов до 6 мм </t>
    </r>
    <r>
      <rPr>
        <b/>
        <sz val="11"/>
        <rFont val="Arial"/>
        <family val="2"/>
        <charset val="204"/>
      </rPr>
      <t>мигдальний горіх 145</t>
    </r>
  </si>
  <si>
    <r>
      <t xml:space="preserve">Еластичний водостійкий кольоровий шов до 6 мм </t>
    </r>
    <r>
      <rPr>
        <b/>
        <sz val="11"/>
        <rFont val="Arial"/>
        <family val="2"/>
        <charset val="204"/>
      </rPr>
      <t>крижана глазур 191</t>
    </r>
  </si>
  <si>
    <r>
      <t xml:space="preserve">Еластичний водостійкий кольоровий шов до 6 мм </t>
    </r>
    <r>
      <rPr>
        <b/>
        <sz val="11"/>
        <rFont val="Arial"/>
        <family val="2"/>
        <charset val="204"/>
      </rPr>
      <t>нічне сяйво 195</t>
    </r>
  </si>
  <si>
    <r>
      <t xml:space="preserve">Еластичний водостійкий кольоровий шов до 6 мм </t>
    </r>
    <r>
      <rPr>
        <b/>
        <sz val="11"/>
        <rFont val="Arial"/>
        <family val="2"/>
        <charset val="204"/>
      </rPr>
      <t>сяюче світло 199</t>
    </r>
  </si>
  <si>
    <r>
      <t xml:space="preserve">Еластичний водостійкий кольоровий шов до 6 мм </t>
    </r>
    <r>
      <rPr>
        <b/>
        <sz val="11"/>
        <rFont val="Arial"/>
        <family val="2"/>
        <charset val="204"/>
      </rPr>
      <t>нюд 02</t>
    </r>
  </si>
  <si>
    <r>
      <t>Еластичний водостійкий кольоровий шов до 6 мм</t>
    </r>
    <r>
      <rPr>
        <b/>
        <sz val="11"/>
        <rFont val="Arial"/>
        <family val="2"/>
        <charset val="204"/>
      </rPr>
      <t xml:space="preserve"> капучино 51</t>
    </r>
  </si>
  <si>
    <r>
      <t xml:space="preserve">Еластичний водостійкий кольоровий шов до 6 мм </t>
    </r>
    <r>
      <rPr>
        <b/>
        <sz val="11"/>
        <rFont val="Arial"/>
        <family val="2"/>
        <charset val="204"/>
      </rPr>
      <t>платиновий 39</t>
    </r>
  </si>
  <si>
    <r>
      <t xml:space="preserve">Еластичний водостійкий кольоровий шов до 6 мм </t>
    </r>
    <r>
      <rPr>
        <b/>
        <sz val="11"/>
        <rFont val="Arial"/>
        <family val="2"/>
        <charset val="204"/>
      </rPr>
      <t>блискучий агат 05</t>
    </r>
  </si>
  <si>
    <r>
      <t xml:space="preserve">Еластичний водостійкий кольоровий шов до 6 мм </t>
    </r>
    <r>
      <rPr>
        <b/>
        <sz val="11"/>
        <rFont val="Arial"/>
        <family val="2"/>
        <charset val="204"/>
      </rPr>
      <t>білий 01</t>
    </r>
  </si>
  <si>
    <r>
      <t xml:space="preserve">Еластичний водостійкий кольоровий шов до 6 мм </t>
    </r>
    <r>
      <rPr>
        <b/>
        <sz val="11"/>
        <rFont val="Arial"/>
        <family val="2"/>
        <charset val="204"/>
      </rPr>
      <t>природно-білий 03</t>
    </r>
  </si>
  <si>
    <r>
      <t xml:space="preserve">Еластичний водостійкий кольоровий шов до 6 мм </t>
    </r>
    <r>
      <rPr>
        <b/>
        <sz val="11"/>
        <rFont val="Arial"/>
        <family val="2"/>
        <charset val="204"/>
      </rPr>
      <t>сріблястий 04</t>
    </r>
  </si>
  <si>
    <r>
      <t>Еластичний водостійкий кольоровий шов до 6 мм</t>
    </r>
    <r>
      <rPr>
        <b/>
        <sz val="11"/>
        <rFont val="Arial"/>
        <family val="2"/>
        <charset val="204"/>
      </rPr>
      <t xml:space="preserve"> сірий 07</t>
    </r>
  </si>
  <si>
    <r>
      <t xml:space="preserve">Еластичний водостійкий кольоровий шов до 6 мм </t>
    </r>
    <r>
      <rPr>
        <b/>
        <sz val="11"/>
        <rFont val="Arial"/>
        <family val="2"/>
        <charset val="204"/>
      </rPr>
      <t>світло-сірий 10</t>
    </r>
  </si>
  <si>
    <r>
      <t xml:space="preserve">Еластичний водостійкий кольоровий шов до 6 мм </t>
    </r>
    <r>
      <rPr>
        <b/>
        <sz val="11"/>
        <rFont val="Arial"/>
        <family val="2"/>
        <charset val="204"/>
      </rPr>
      <t>графіт 16</t>
    </r>
  </si>
  <si>
    <r>
      <t xml:space="preserve">Еластичний водостійкий кольоровий шов до 6 мм </t>
    </r>
    <r>
      <rPr>
        <b/>
        <sz val="11"/>
        <rFont val="Arial"/>
        <family val="2"/>
        <charset val="204"/>
      </rPr>
      <t>чорний 18</t>
    </r>
  </si>
  <si>
    <r>
      <t xml:space="preserve">Еластичний водостійкий кольоровий шов до 6 мм </t>
    </r>
    <r>
      <rPr>
        <b/>
        <sz val="11"/>
        <rFont val="Arial"/>
        <family val="2"/>
        <charset val="204"/>
      </rPr>
      <t>сахара 25</t>
    </r>
  </si>
  <si>
    <r>
      <t xml:space="preserve">Еластичний водостійкий кольоровий шов до 6 мм </t>
    </r>
    <r>
      <rPr>
        <b/>
        <sz val="11"/>
        <rFont val="Arial"/>
        <family val="2"/>
        <charset val="204"/>
      </rPr>
      <t>персик 28</t>
    </r>
  </si>
  <si>
    <r>
      <t>Еластичний водостійкий кольоровий шов  до 6 мм</t>
    </r>
    <r>
      <rPr>
        <b/>
        <sz val="11"/>
        <rFont val="Arial"/>
        <family val="2"/>
        <charset val="204"/>
      </rPr>
      <t xml:space="preserve"> кремовий 31</t>
    </r>
  </si>
  <si>
    <r>
      <t xml:space="preserve">Еластичний водостійкий кольоровий шов до 6 мм </t>
    </r>
    <r>
      <rPr>
        <b/>
        <sz val="11"/>
        <rFont val="Arial"/>
        <family val="2"/>
        <charset val="204"/>
      </rPr>
      <t>рожевий 34</t>
    </r>
  </si>
  <si>
    <r>
      <t xml:space="preserve">Еластичний водостійкий кольоровий шов до 6 мм </t>
    </r>
    <r>
      <rPr>
        <b/>
        <sz val="11"/>
        <rFont val="Arial"/>
        <family val="2"/>
        <charset val="204"/>
      </rPr>
      <t>чилі 37</t>
    </r>
  </si>
  <si>
    <r>
      <t xml:space="preserve">Еластичний водостійкий кольоровий шов до 6 мм </t>
    </r>
    <r>
      <rPr>
        <b/>
        <sz val="11"/>
        <rFont val="Arial"/>
        <family val="2"/>
        <charset val="204"/>
      </rPr>
      <t>жасмин 40</t>
    </r>
  </si>
  <si>
    <r>
      <t xml:space="preserve">Еластичний водостійкий кольоровий шов до 6 мм </t>
    </r>
    <r>
      <rPr>
        <b/>
        <sz val="11"/>
        <rFont val="Arial"/>
        <family val="2"/>
        <charset val="204"/>
      </rPr>
      <t>натура 41</t>
    </r>
  </si>
  <si>
    <r>
      <t>Еластичний водостійкий кольоровий шов до 6 мм</t>
    </r>
    <r>
      <rPr>
        <b/>
        <sz val="11"/>
        <rFont val="Arial"/>
        <family val="2"/>
        <charset val="204"/>
      </rPr>
      <t xml:space="preserve"> багама 43</t>
    </r>
  </si>
  <si>
    <r>
      <t xml:space="preserve">Еластичний водостійкий кольоровий шов до 6 мм </t>
    </r>
    <r>
      <rPr>
        <b/>
        <sz val="11"/>
        <rFont val="Arial"/>
        <family val="2"/>
        <charset val="204"/>
      </rPr>
      <t>карамель 46</t>
    </r>
  </si>
  <si>
    <r>
      <t xml:space="preserve">Еластичний водостійкий кольоровий шов до 6 мм </t>
    </r>
    <r>
      <rPr>
        <b/>
        <sz val="11"/>
        <rFont val="Arial"/>
        <family val="2"/>
        <charset val="204"/>
      </rPr>
      <t>сієна 47</t>
    </r>
  </si>
  <si>
    <r>
      <t xml:space="preserve">Еластичний водостійкий кольоровий шов до 6 мм </t>
    </r>
    <r>
      <rPr>
        <b/>
        <sz val="11"/>
        <rFont val="Arial"/>
        <family val="2"/>
        <charset val="204"/>
      </rPr>
      <t>цегляний 49</t>
    </r>
  </si>
  <si>
    <r>
      <t xml:space="preserve">Еластичний водостійкий кольоровий шов до 6 мм </t>
    </r>
    <r>
      <rPr>
        <b/>
        <sz val="11"/>
        <rFont val="Arial"/>
        <family val="2"/>
        <charset val="204"/>
      </rPr>
      <t>клінкер 50</t>
    </r>
  </si>
  <si>
    <r>
      <t>Еластичний водостійкий кольоровий шов до 6 мм</t>
    </r>
    <r>
      <rPr>
        <b/>
        <sz val="11"/>
        <rFont val="Arial"/>
        <family val="2"/>
        <charset val="204"/>
      </rPr>
      <t xml:space="preserve"> какао 52</t>
    </r>
  </si>
  <si>
    <r>
      <t xml:space="preserve">Еластичний водостійкий кольоровий шов до 6 мм </t>
    </r>
    <r>
      <rPr>
        <b/>
        <sz val="11"/>
        <rFont val="Arial"/>
        <family val="2"/>
        <charset val="204"/>
      </rPr>
      <t>горіховий 55</t>
    </r>
  </si>
  <si>
    <r>
      <t>Еластичний водостійкий кольоровий шов до 6 мм</t>
    </r>
    <r>
      <rPr>
        <b/>
        <sz val="11"/>
        <rFont val="Arial"/>
        <family val="2"/>
        <charset val="204"/>
      </rPr>
      <t xml:space="preserve"> темно-коричневий 58</t>
    </r>
  </si>
  <si>
    <r>
      <t xml:space="preserve">Еластичний водостійкий кольоровий шов до 6 мм </t>
    </r>
    <r>
      <rPr>
        <b/>
        <sz val="11"/>
        <rFont val="Arial"/>
        <family val="2"/>
        <charset val="204"/>
      </rPr>
      <t>світло-салатовий 64</t>
    </r>
  </si>
  <si>
    <r>
      <t xml:space="preserve">Еластичний водостійкий кольоровий шов до 6 мм </t>
    </r>
    <r>
      <rPr>
        <b/>
        <sz val="11"/>
        <rFont val="Arial"/>
        <family val="2"/>
        <charset val="204"/>
      </rPr>
      <t>ківі 67</t>
    </r>
  </si>
  <si>
    <r>
      <t xml:space="preserve">Еластичний водостійкий кольоровий шов до 6 мм </t>
    </r>
    <r>
      <rPr>
        <b/>
        <sz val="11"/>
        <rFont val="Arial"/>
        <family val="2"/>
        <charset val="204"/>
      </rPr>
      <t>світло-блакитний 79</t>
    </r>
  </si>
  <si>
    <r>
      <t xml:space="preserve">Еластичний водостійкий кольоровий шов до 6 мм </t>
    </r>
    <r>
      <rPr>
        <b/>
        <sz val="11"/>
        <rFont val="Arial"/>
        <family val="2"/>
        <charset val="204"/>
      </rPr>
      <t>зелений 70</t>
    </r>
  </si>
  <si>
    <r>
      <t>Еластичний водостійкий кольоровий шов до 6 мм</t>
    </r>
    <r>
      <rPr>
        <b/>
        <sz val="11"/>
        <rFont val="Arial"/>
        <family val="2"/>
        <charset val="204"/>
      </rPr>
      <t xml:space="preserve"> блакитний 80</t>
    </r>
  </si>
  <si>
    <r>
      <t xml:space="preserve">Еластичний водостійкий кольоровий шов до 6 мм </t>
    </r>
    <r>
      <rPr>
        <b/>
        <sz val="11"/>
        <rFont val="Arial"/>
        <family val="2"/>
        <charset val="204"/>
      </rPr>
      <t>синій 83</t>
    </r>
  </si>
  <si>
    <r>
      <t xml:space="preserve">Еластичний водостійкий кольоровий шов до 6 мм </t>
    </r>
    <r>
      <rPr>
        <b/>
        <sz val="11"/>
        <rFont val="Arial"/>
        <family val="2"/>
        <charset val="204"/>
      </rPr>
      <t>темно-синій 88</t>
    </r>
  </si>
  <si>
    <r>
      <t xml:space="preserve">Еластичний водостійкий кольоровий шов до 6 мм </t>
    </r>
    <r>
      <rPr>
        <b/>
        <sz val="11"/>
        <rFont val="Arial"/>
        <family val="2"/>
        <charset val="204"/>
      </rPr>
      <t>фіолетовий 90</t>
    </r>
  </si>
  <si>
    <r>
      <t xml:space="preserve">Еластичний водостійкий кольоровий шов до 6 мм </t>
    </r>
    <r>
      <rPr>
        <b/>
        <sz val="11"/>
        <rFont val="Arial"/>
        <family val="2"/>
        <charset val="204"/>
      </rPr>
      <t>сірий 07</t>
    </r>
  </si>
  <si>
    <r>
      <t xml:space="preserve">Еластичний водостійкий кольоровий шов до 6 мм </t>
    </r>
    <r>
      <rPr>
        <b/>
        <sz val="11"/>
        <rFont val="Arial"/>
        <family val="2"/>
        <charset val="204"/>
      </rPr>
      <t>темно-коричневий 58</t>
    </r>
  </si>
  <si>
    <r>
      <t>Еластичний водостійкий кольоровий шов до 6 мм</t>
    </r>
    <r>
      <rPr>
        <b/>
        <sz val="11"/>
        <rFont val="Arial"/>
        <family val="2"/>
        <charset val="204"/>
      </rPr>
      <t xml:space="preserve"> натура 41</t>
    </r>
  </si>
  <si>
    <r>
      <t xml:space="preserve">Еластичний водостійкий кольоровий шов до 6 мм </t>
    </r>
    <r>
      <rPr>
        <b/>
        <sz val="11"/>
        <rFont val="Arial"/>
        <family val="2"/>
        <charset val="204"/>
      </rPr>
      <t>багама 43</t>
    </r>
  </si>
  <si>
    <r>
      <t xml:space="preserve">Надміцний еластичний кольоровий шов до 20 мм </t>
    </r>
    <r>
      <rPr>
        <b/>
        <sz val="11"/>
        <rFont val="Arial"/>
        <family val="2"/>
        <charset val="204"/>
      </rPr>
      <t>(білий)</t>
    </r>
  </si>
  <si>
    <r>
      <t xml:space="preserve">Надміцний еластичний кольоровий шов до 20 мм </t>
    </r>
    <r>
      <rPr>
        <b/>
        <sz val="11"/>
        <rFont val="Arial"/>
        <family val="2"/>
        <charset val="204"/>
      </rPr>
      <t xml:space="preserve">(багама) </t>
    </r>
  </si>
  <si>
    <r>
      <t xml:space="preserve">Надміцний еластичний кольоровий шов до 20 мм </t>
    </r>
    <r>
      <rPr>
        <b/>
        <sz val="11"/>
        <rFont val="Arial"/>
        <family val="2"/>
        <charset val="204"/>
      </rPr>
      <t xml:space="preserve">(цегляний) </t>
    </r>
  </si>
  <si>
    <r>
      <t xml:space="preserve">Надміцний еластичний кольоровий шов до 20 мм </t>
    </r>
    <r>
      <rPr>
        <b/>
        <sz val="11"/>
        <rFont val="Arial"/>
        <family val="2"/>
        <charset val="204"/>
      </rPr>
      <t xml:space="preserve">(коричневий) </t>
    </r>
  </si>
  <si>
    <r>
      <t>Надміцний еластичний кольоровий шов до 20 мм</t>
    </r>
    <r>
      <rPr>
        <b/>
        <sz val="11"/>
        <rFont val="Arial"/>
        <family val="2"/>
        <charset val="204"/>
      </rPr>
      <t xml:space="preserve"> (темно-коричневий) </t>
    </r>
  </si>
  <si>
    <r>
      <t xml:space="preserve">Надміцний еластичний кольоровий шов до 20 мм </t>
    </r>
    <r>
      <rPr>
        <b/>
        <sz val="11"/>
        <rFont val="Arial"/>
        <family val="2"/>
        <charset val="204"/>
      </rPr>
      <t xml:space="preserve">(сірий) </t>
    </r>
  </si>
  <si>
    <r>
      <t xml:space="preserve">Надміцний еластичний кольоровий шов до 20 мм </t>
    </r>
    <r>
      <rPr>
        <b/>
        <sz val="11"/>
        <rFont val="Arial"/>
        <family val="2"/>
        <charset val="204"/>
      </rPr>
      <t xml:space="preserve">(графіт) </t>
    </r>
  </si>
  <si>
    <r>
      <t xml:space="preserve">Надміцний еластичний кольоровий шов до 20 мм </t>
    </r>
    <r>
      <rPr>
        <b/>
        <sz val="11"/>
        <rFont val="Arial"/>
        <family val="2"/>
        <charset val="204"/>
      </rPr>
      <t xml:space="preserve">(антрацит) </t>
    </r>
  </si>
  <si>
    <r>
      <t xml:space="preserve">Надміцний еластичний кольоровий шов до 20 мм </t>
    </r>
    <r>
      <rPr>
        <b/>
        <sz val="11"/>
        <rFont val="Arial"/>
        <family val="2"/>
        <charset val="204"/>
      </rPr>
      <t xml:space="preserve">(карамель) </t>
    </r>
  </si>
  <si>
    <t>Захист для швів і плитки</t>
  </si>
  <si>
    <t>2. Матеріали для гідроізоляції, гідрофобізації та герметизації</t>
  </si>
  <si>
    <t>2.1. Полімер-цементні матеріали для гідроізоляції</t>
  </si>
  <si>
    <t>Гідроізоляційна суміш (жорстка)</t>
  </si>
  <si>
    <t>Еластична гідроізоляційна суміш (2К)</t>
  </si>
  <si>
    <t>Еластична гідроізоляційна суміш (2-й компонент)</t>
  </si>
  <si>
    <t>Еластична гідроізоляційна суміш (1-й компонент)</t>
  </si>
  <si>
    <t>Гідроізоляційна суміш Crystaliser</t>
  </si>
  <si>
    <t>2.2. Полімерні матеріали для гідроізоляції</t>
  </si>
  <si>
    <t>Однокомпонентна гідроізоляційна мастика</t>
  </si>
  <si>
    <t>Гідроізоляційна стрічка</t>
  </si>
  <si>
    <t>Засіб для захисту від капілярної вологи</t>
  </si>
  <si>
    <t>2.5. Матеріали для гідрофобізації</t>
  </si>
  <si>
    <t>універсальний гідрофобізатор</t>
  </si>
  <si>
    <t>2.6. Силіконовий шов для стиків і примикань Ceresit MicroProtect</t>
  </si>
  <si>
    <t>Силіконовий шов Ceresit CS25 (багама)</t>
  </si>
  <si>
    <t>Силіконовий шов Ceresit CS25 (графіт)</t>
  </si>
  <si>
    <t>Силіконовий шов Ceresit CS25 (горіховий)</t>
  </si>
  <si>
    <t>Силіконовий шов Ceresit CS25 (світло-сірий)</t>
  </si>
  <si>
    <t>Силіконовий шов Ceresit CS25 (білий)</t>
  </si>
  <si>
    <t>Силіконовий шов Ceresit CS25 (прозорий)</t>
  </si>
  <si>
    <t>Силіконовий шов Ceresit CS25 (сірий)</t>
  </si>
  <si>
    <t>Силіконовий шов Ceresit CS25 (жасмин)</t>
  </si>
  <si>
    <t>Силіконовий шов Ceresit CS25 (карамель)</t>
  </si>
  <si>
    <t>Силіконовий шов Ceresit CS25 (темно-коричневий)</t>
  </si>
  <si>
    <t>Силіконовий шов Ceresit CS25 (сріблястий)</t>
  </si>
  <si>
    <t>Силіконовий шов Ceresit CS25 (чорний)</t>
  </si>
  <si>
    <t>Силіконовий шов Ceresit CS25 (сієна)</t>
  </si>
  <si>
    <t>Силіконовий шов Ceresit CS25 (мигд.горх)</t>
  </si>
  <si>
    <t>2.7.Матеріали для гідроізоляції AquaBlock</t>
  </si>
  <si>
    <t>Багатоцільовий силіконовий герметик AquaBlock</t>
  </si>
  <si>
    <t>Еластичне водонепроникне силіконове покриття AquaBlock</t>
  </si>
  <si>
    <t>Еластичне водонепроникне силіконове покриття  AquaBlock</t>
  </si>
  <si>
    <t>3. Матеріали для влаштування підлог</t>
  </si>
  <si>
    <t>3.1. Матеріали для влаштування та ремонту стяжок</t>
  </si>
  <si>
    <t>Високоміцне покриття для підлоги</t>
  </si>
  <si>
    <t>Швидкотужавіюча суміш 5-35 мм</t>
  </si>
  <si>
    <t>Легковирівнююча суміш 15-80мм</t>
  </si>
  <si>
    <t>Легковирівнююча стяжка 15-50 мм</t>
  </si>
  <si>
    <t>Добавка для влаштування стяжок із звукоізоляційним ефектом</t>
  </si>
  <si>
    <t>3.2. Самовирівнювальні суміші</t>
  </si>
  <si>
    <t xml:space="preserve">Самовирівнювальна суміш 1-15 мм   </t>
  </si>
  <si>
    <t>Самовирівнювальна суміш 1-10мм</t>
  </si>
  <si>
    <t xml:space="preserve">4. Матеріали для підготовки поверхонь під облаштування </t>
  </si>
  <si>
    <t>Концентрат глибокопроникаючої грунтовки</t>
  </si>
  <si>
    <t>Глибокопроникаюча грунтовка</t>
  </si>
  <si>
    <t>Глибокопроникаюча грунтовка безбарвна</t>
  </si>
  <si>
    <t>Грунтовка з антимікробною добавкою</t>
  </si>
  <si>
    <t>Грунтовка глибокопроникаюча</t>
  </si>
  <si>
    <t>Грунтовка адгезійна Бетонконтакт</t>
  </si>
  <si>
    <t>4.2. Шпаклівки, штукатурки вирівнюючі</t>
  </si>
  <si>
    <t>Акрилова шпаклівка для внутрішніх робіт</t>
  </si>
  <si>
    <t>Акрилова шпаклівка для зовнішніх робіт</t>
  </si>
  <si>
    <t>Шпаклівка мінеральна стартова</t>
  </si>
  <si>
    <t>Шпаклівка фасадна фінішна (біла), шар до 3 мм</t>
  </si>
  <si>
    <t>Шпаклівка фасадна фінішна (св.-сіра), шар до 3 мм</t>
  </si>
  <si>
    <t>4.3. Грунтуючі фарби</t>
  </si>
  <si>
    <t>Грунтуюча фарба 5 літрів</t>
  </si>
  <si>
    <t>Грунтуюча фарба 10 літрів</t>
  </si>
  <si>
    <t>Грунтуюча фарба силіконова</t>
  </si>
  <si>
    <t>5.1. Штукатурки декоративні полімер-цементні</t>
  </si>
  <si>
    <t>Штукатурка "камінцева" (зерно 1,5 мм; біла)</t>
  </si>
  <si>
    <t>Штукатурка "камінцева" (зерно 2,5 мм; біла)</t>
  </si>
  <si>
    <t>Штукатурка декоративна "гладка"</t>
  </si>
  <si>
    <t>Штукатурка декоративна "короїд" (зерно 2,5mm; біла)</t>
  </si>
  <si>
    <t>Штукатурка декорат. "Короїд" під фарбування (зерно 2,5мм; база)</t>
  </si>
  <si>
    <t xml:space="preserve">Штукатурка декорат. "Короїд" під фарбування (зерно 2,0мм; сіра база)
</t>
  </si>
  <si>
    <t>Штукатурка декоративна структурна біла</t>
  </si>
  <si>
    <t>Фарба акрилова база</t>
  </si>
  <si>
    <t>Фарба акрилова база біла</t>
  </si>
  <si>
    <t>6. Фарби</t>
  </si>
  <si>
    <t>6.1. Фарби для тонування</t>
  </si>
  <si>
    <t>5.4. Бази штукатурок для тонування</t>
  </si>
  <si>
    <t>Штукатурка декоративна акрилова "камінцева" (зерно 1,0 мм) база</t>
  </si>
  <si>
    <t>Штукатурка декоративна акрилова "камінцева" (зерно 1,5 мм) прозора база</t>
  </si>
  <si>
    <t>Штукатурка декоративна акрилова "камінцева" (зерно 1,5 мм) база</t>
  </si>
  <si>
    <t>Штукатурка декоративна акрилова "камінцева" (зерно 2,5 мм) база</t>
  </si>
  <si>
    <t>Штукатурка декоративна акрилова "короїд" (зерно 3,0 мм) база</t>
  </si>
  <si>
    <t>Штукатурка декоративна акрилова "короїд" (зерно 2,0 мм) база</t>
  </si>
  <si>
    <t>Штукатурка декоративна силіконова "камінцева" (зерно 1,5 мм) база</t>
  </si>
  <si>
    <t>Штукатурка декоративна силіконова "камінцева" (зерно 2,5 мм) база</t>
  </si>
  <si>
    <t>Штукатурка декоративна силіконова "короїд" (зерно 2,0 мм) база</t>
  </si>
  <si>
    <t>Штукатурка декоративна силікон-силікатна" "камінцева" "
(Зерно 1,5мм) база</t>
  </si>
  <si>
    <t>Штукатурка декоративна силікон-силікатна "камінцева"</t>
  </si>
  <si>
    <t>Штукатурка декоративна силікон-силікатна "камінцева" (зерно 1,0 мм)  база В</t>
  </si>
  <si>
    <t>Штукатурка декоративна силікон-силікатна "короїд"
(Зерно 2,0мм) база</t>
  </si>
  <si>
    <t>Фарба структурна акрилова фасадна база</t>
  </si>
  <si>
    <t>Фарба акрилова фасадна база</t>
  </si>
  <si>
    <t>Фарба силікон-силікатна фасадна база</t>
  </si>
  <si>
    <t>Фарба силіконова база</t>
  </si>
  <si>
    <t>Фарба силікатна фасадна база</t>
  </si>
  <si>
    <t>6.2. Інтер'єрні фарби</t>
  </si>
  <si>
    <t>Інтер'єрна акрилова матова фарба</t>
  </si>
  <si>
    <t>Інтер'єрна матова латексна фарба</t>
  </si>
  <si>
    <t>Інтер'єрна латексна шовковисто-матова фарба для кухні та ванної</t>
  </si>
  <si>
    <t>Інтер'єрна структурна фарба</t>
  </si>
  <si>
    <t>6.3. Інтер'єрні фарби Eko</t>
  </si>
  <si>
    <t>7. Матеріали для скріпленої теплоізоляції огороджувальних конструкцій і облицювання</t>
  </si>
  <si>
    <t>7.1. Матеріали для скріпленої теплоізоляції огороджувальних конструкцій</t>
  </si>
  <si>
    <t>Суміш ППС для кріплення плит з пінополістиролу</t>
  </si>
  <si>
    <t>Поліуретанова суміш СТ 84, 850 мл</t>
  </si>
  <si>
    <t>Суміш ППС для кріплення і захисту плит з пінополістиролу</t>
  </si>
  <si>
    <t>Суміш МВ для кріплення і захисту плит з мінеральної вати</t>
  </si>
  <si>
    <t>8. Матеріали для робіт з пористим бетоном</t>
  </si>
  <si>
    <t>Суміш для укладання блоків з пористого бетону</t>
  </si>
  <si>
    <t>Суміш для укладання блоків з пористого бетону, зима</t>
  </si>
  <si>
    <t>Штукатурка вирівнююча для основ з пористих бетонних блоків</t>
  </si>
  <si>
    <t>9. Матеріали для ремонту і відновлення бетонних і залізо-бетонних конструкцій, монтажні суміші</t>
  </si>
  <si>
    <t>Суміш для анкерування</t>
  </si>
  <si>
    <t>10. Добавки в розчини та бетони</t>
  </si>
  <si>
    <t>16. Будівельна монтажна піна Ceresit</t>
  </si>
  <si>
    <t>16.1. Стандартна піна монтажна</t>
  </si>
  <si>
    <t>16.2. Професійна піна монтажна під пістолет</t>
  </si>
  <si>
    <t>17. Герметики Ceresit та Moment</t>
  </si>
  <si>
    <t>17.1. Акриловий герметик</t>
  </si>
  <si>
    <t>17.2. Універсальний силіконовий герметик</t>
  </si>
  <si>
    <t>17.3. Силіконовий герметик для сантехнічних робіт</t>
  </si>
  <si>
    <t>17.4. Герметики для скла</t>
  </si>
  <si>
    <t>17.5. Нейтральний герметик</t>
  </si>
  <si>
    <t>17.6.  Бітумний герметик</t>
  </si>
  <si>
    <t>17.7. Термостійкий герметик</t>
  </si>
  <si>
    <t>17.8. Полімерний герметик</t>
  </si>
  <si>
    <t>17.9. Поліуретановий герметик</t>
  </si>
  <si>
    <t>18. Вологопоглиначі</t>
  </si>
  <si>
    <t>19. Засоби для приклеювання шпалер:</t>
  </si>
  <si>
    <t>20. Побутові і монтажні клеї Момент, Nail Power, Tangit</t>
  </si>
  <si>
    <t>20.1. Універсальний контактний клей:</t>
  </si>
  <si>
    <t>20.1.1. Універсальний контактний клей:</t>
  </si>
  <si>
    <t>20.2. Спеціальний клей для взуття:</t>
  </si>
  <si>
    <t>20.2.1. Спеціальний клей для взуття:</t>
  </si>
  <si>
    <t>20.3. Спеціальний контактний клей для гуми</t>
  </si>
  <si>
    <t>20.3.1. Спеціальний контактний клей для гуми</t>
  </si>
  <si>
    <t>20.4. Поліуретановий контактний клей, прозорий</t>
  </si>
  <si>
    <t>20.4.1. Поліуретановий контактний клей, прозорий</t>
  </si>
  <si>
    <t>20.5. Монтажний клей:</t>
  </si>
  <si>
    <t>20.6. Ціанокрілатний клей миттєвої дії багаторазового використання:</t>
  </si>
  <si>
    <t>20.6.1. Ціанокрілатний клей миттєвої дії багаторазового використання:</t>
  </si>
  <si>
    <t>20.7. Епоксидний клей:</t>
  </si>
  <si>
    <t>20.9. Спеціальна клеюча стрічка Супер Момент:</t>
  </si>
  <si>
    <t>20.10. Універсальна нитка і клей для труб Tangit:</t>
  </si>
  <si>
    <t>Стрічка ущільнююча:</t>
  </si>
  <si>
    <t xml:space="preserve">19.1. Клеї для шпалер : </t>
  </si>
  <si>
    <t>тел. (044) 247-62-00</t>
  </si>
  <si>
    <t>20.8. Клеї для дерева:</t>
  </si>
  <si>
    <t>рекомендована роздрібна ціна грн / шт., без ПДВ</t>
  </si>
  <si>
    <t>Ceresit TS61 750мл Піна монт. (стан)</t>
  </si>
  <si>
    <t xml:space="preserve">Ceresit TS61 500мл Піна монт. (стан) </t>
  </si>
  <si>
    <t>Ceresit WhiteTeq 750мл Піна монт. (стан)</t>
  </si>
  <si>
    <t>Ceresit WhiteTeq 500мл Піна монт. (стан)</t>
  </si>
  <si>
    <t>Ceresit TS62 750мл Піна монт. (pro)</t>
  </si>
  <si>
    <t>Ceresit TS70 860мл Піна монт. (pro)</t>
  </si>
  <si>
    <t>Ceresit WhiteTeq 750мл Піна монт. (pro)</t>
  </si>
  <si>
    <t>Ceresit CS11 280мл герметик акр. (білий)</t>
  </si>
  <si>
    <t>Ceresit CS7 280мл герметик акр. (білий)</t>
  </si>
  <si>
    <t>Ceresit CS24 280мл герметик сил. (білий)</t>
  </si>
  <si>
    <t>Ceresit CS24 280мл герметик сил. (прозорий)</t>
  </si>
  <si>
    <t>Ceresit CS15 280мл герметик сил. (білий)</t>
  </si>
  <si>
    <t>Ceresit CS15 280мл герметик сил. (прозорий)</t>
  </si>
  <si>
    <t>Ceresit CS23 280мл герметик сил. (прозорий)</t>
  </si>
  <si>
    <t>Ceresit CS16 280мл герметик нейт. (прозорий)</t>
  </si>
  <si>
    <t>Ceresit CS27 300мл герметик бітум. (чорний)</t>
  </si>
  <si>
    <t>Ceresit CS28 300мл герметик терм. (черв)</t>
  </si>
  <si>
    <t>Ceresit FT101 280мл герметик-клей</t>
  </si>
  <si>
    <t>Ceresit CS51 600мл герметик поліуретан</t>
  </si>
  <si>
    <t>Ceresit СТОП ВОЛОГА 450г пристрій</t>
  </si>
  <si>
    <t>Ceresit СТОП ВОЛОГА 450г таблетка</t>
  </si>
  <si>
    <t>Ceresit СТОП ВОЛОГА AERO 450г пристрій</t>
  </si>
  <si>
    <t>Ceresit СТОП ВОЛОГА AERO 2×450г таблетка</t>
  </si>
  <si>
    <t>Metylan Універсал Преміум 250г клей</t>
  </si>
  <si>
    <t>Metylan Універсал для пап. шпал. 250г клей</t>
  </si>
  <si>
    <t>Metylan Універсал для бордюрів 100г клей</t>
  </si>
  <si>
    <t>Metylan Вініл 300г клей</t>
  </si>
  <si>
    <t>Metylan Вініл Преміум 300г клей</t>
  </si>
  <si>
    <t>Metylan Флізелін Преміум 250г клей</t>
  </si>
  <si>
    <t>Metylan Скловолокно Преміум 500г клей</t>
  </si>
  <si>
    <t>Metylan Флізелін 250г клей</t>
  </si>
  <si>
    <t>Metylan Універсальний клей для шпал. 10кг</t>
  </si>
  <si>
    <t>Metylan Універсальний клей для шпал. 5кг</t>
  </si>
  <si>
    <t>Mомент-1 30мл клей</t>
  </si>
  <si>
    <t>Mомент-1 (шоу-бокс) 125мл клей</t>
  </si>
  <si>
    <t>Момент 88 (шоу-бокс) 30мл клей</t>
  </si>
  <si>
    <t>Момент 88 (шоу-бокс) 125мл клей</t>
  </si>
  <si>
    <t>Момент Гель (шоу-бокс) 30мл клей</t>
  </si>
  <si>
    <t>Mомент-1 (блістер) 30мл клей</t>
  </si>
  <si>
    <t>Момент Гель (блістер) 30мл клей</t>
  </si>
  <si>
    <t>Момент 88 (блістер) 30мл клей</t>
  </si>
  <si>
    <t>Момент Марафон (укр.упаковка) 30мл клей</t>
  </si>
  <si>
    <t>Момент Марафон (блістер) 30мл. клей</t>
  </si>
  <si>
    <t>Момент Резиновий (шоу-бокс) 30мл клей</t>
  </si>
  <si>
    <t>Момент Резиновий (блістер) 30мл клей</t>
  </si>
  <si>
    <t>Момент Кристал (укр. упаковка) 30мл клей</t>
  </si>
  <si>
    <t>Момент Кристал (шоу-бокс) 125мл клей</t>
  </si>
  <si>
    <t>Момент Кристал (блістер) 30мл клей</t>
  </si>
  <si>
    <t>Mоment Energy батарейки 2xAAA 2шт</t>
  </si>
  <si>
    <t>Mоment Energy батарейки 4xAAA 4шт</t>
  </si>
  <si>
    <t>Момент FIX Universal 3кг клей універсал</t>
  </si>
  <si>
    <t>Момент FIX Universal 6кг клей універсал</t>
  </si>
  <si>
    <t>Момент FIX Universal 12кг клей універсал</t>
  </si>
  <si>
    <t>Ceresit CB100 400г клей-герметик</t>
  </si>
  <si>
    <t>Ceresit CB300 білий 400г клей-герметик</t>
  </si>
  <si>
    <t>Ceresit CB300 прозорий 300г клей-герметик</t>
  </si>
  <si>
    <t>Момент HighTack 440г клей-герметик</t>
  </si>
  <si>
    <t>Момент Crystall 290г клей-герметик</t>
  </si>
  <si>
    <t>Момент FIX Decor 400г клей монтаж</t>
  </si>
  <si>
    <r>
      <t>Момент</t>
    </r>
    <r>
      <rPr>
        <sz val="9"/>
        <color rgb="FF000000"/>
        <rFont val="Arial"/>
        <family val="2"/>
        <charset val="204"/>
      </rPr>
      <t xml:space="preserve"> FIX Super 400г клей монтаж</t>
    </r>
  </si>
  <si>
    <r>
      <t>Момент</t>
    </r>
    <r>
      <rPr>
        <sz val="9"/>
        <color rgb="FF000000"/>
        <rFont val="Arial"/>
        <family val="2"/>
        <charset val="204"/>
      </rPr>
      <t xml:space="preserve"> FIX Super 250г клей монтаж</t>
    </r>
  </si>
  <si>
    <r>
      <t>Момент</t>
    </r>
    <r>
      <rPr>
        <sz val="9"/>
        <color rgb="FF000000"/>
        <rFont val="Arial"/>
        <family val="2"/>
        <charset val="204"/>
      </rPr>
      <t xml:space="preserve"> FIX Super 125г клей монтаж</t>
    </r>
  </si>
  <si>
    <r>
      <t>Момент</t>
    </r>
    <r>
      <rPr>
        <sz val="9"/>
        <color rgb="FF000000"/>
        <rFont val="Arial"/>
        <family val="2"/>
        <charset val="204"/>
      </rPr>
      <t xml:space="preserve"> FIX Transparent 280г клей монтаж</t>
    </r>
  </si>
  <si>
    <r>
      <t>Момент</t>
    </r>
    <r>
      <rPr>
        <sz val="9"/>
        <color rgb="FF000000"/>
        <rFont val="Arial"/>
        <family val="2"/>
        <charset val="204"/>
      </rPr>
      <t xml:space="preserve"> FIX Power 400г клей монтаж</t>
    </r>
  </si>
  <si>
    <t>Момент FIX Express 375г клей монтаж</t>
  </si>
  <si>
    <r>
      <t>Момент</t>
    </r>
    <r>
      <rPr>
        <sz val="9"/>
        <color rgb="FF000000"/>
        <rFont val="Arial"/>
        <family val="2"/>
        <charset val="204"/>
      </rPr>
      <t xml:space="preserve"> FIX Profi 392г клей монтаж</t>
    </r>
  </si>
  <si>
    <r>
      <t>Момент</t>
    </r>
    <r>
      <rPr>
        <sz val="9"/>
        <color rgb="FF000000"/>
        <rFont val="Arial"/>
        <family val="2"/>
        <charset val="204"/>
      </rPr>
      <t xml:space="preserve"> FIX Extreme Power 385г клей монтаж</t>
    </r>
  </si>
  <si>
    <t>Супер Момент (мультикарта) 3г клей</t>
  </si>
  <si>
    <t>Супер Момент Гель(мультикарта) 3г клей</t>
  </si>
  <si>
    <t>Супер Момент Профі (блістер) 5г клей</t>
  </si>
  <si>
    <t>Супер Момент для вз. (мультикарта) 3г клей</t>
  </si>
  <si>
    <t>Супер Момент (блістер) 3г клей</t>
  </si>
  <si>
    <t>Супер Момент Гель (блістер) 3г клей</t>
  </si>
  <si>
    <t>Супер Момент для вз. (блістер) 3г клей</t>
  </si>
  <si>
    <t>Момент Супер Епоксі 6мл клей</t>
  </si>
  <si>
    <t xml:space="preserve">
Момент Епоксилін 48г клей</t>
  </si>
  <si>
    <t>Момент Столяр 125г клей</t>
  </si>
  <si>
    <t>Момент Столяр 250г клей</t>
  </si>
  <si>
    <t>Момент Столяр 750г клей</t>
  </si>
  <si>
    <t>Момент Супер ПВА Д3 750г клей</t>
  </si>
  <si>
    <t>Момент Господарська стрічка 10 м</t>
  </si>
  <si>
    <t>Момент тефлонова стрічка 12м</t>
  </si>
  <si>
    <t>Tangit Uni Lock 100м універсальна нитка</t>
  </si>
  <si>
    <t>Tangit Uni Lock 20м універсальна нитка</t>
  </si>
  <si>
    <t>Момент PS 750 піна монт. 750мл (стан)</t>
  </si>
  <si>
    <t>Момент Багатоцільовий піна-клей 750мл</t>
  </si>
  <si>
    <t>Момент PS750 піна монт. 750мл (pro)</t>
  </si>
  <si>
    <t>Момент Герметик Санітарний (проз) 280мл</t>
  </si>
  <si>
    <t>Момент Герметик Санітарний (білий) 280мл</t>
  </si>
  <si>
    <t>Момент Герметик Універсал (проз) 280мл</t>
  </si>
  <si>
    <t>Момент Герметик Універсал (білий) 280мл</t>
  </si>
  <si>
    <t>Момент Герметик Акриловий (білий) 420г</t>
  </si>
  <si>
    <t xml:space="preserve">Момент Класік 95г Клей для шпалер </t>
  </si>
  <si>
    <t xml:space="preserve">Момент Класік 190г Клей для шпалер </t>
  </si>
  <si>
    <t>Момент Флізелін 250г Клей для шпалер</t>
  </si>
  <si>
    <t>Момент Флізелін 95г Клей для шпалер</t>
  </si>
  <si>
    <t>Момент Вініл 95г Клей для шпалер</t>
  </si>
  <si>
    <t>Момент Вініл 250г Клей для шпалер</t>
  </si>
  <si>
    <t>СМ 117 white</t>
  </si>
  <si>
    <t>2487184</t>
  </si>
  <si>
    <t>IN 10</t>
  </si>
  <si>
    <t>Глибокопроникаюча грунтовка (під фінішне оздоблення)</t>
  </si>
  <si>
    <t>5M (AB)</t>
  </si>
  <si>
    <t>1.1.1. Еластичні та спеціальні клеї для плитки</t>
  </si>
  <si>
    <t>5M</t>
  </si>
  <si>
    <t>1.1.2. Клей для плитки СМ-9/CM-11</t>
  </si>
  <si>
    <t xml:space="preserve">1.1. Клеи для плитки </t>
  </si>
  <si>
    <t>Cербовка К.</t>
  </si>
  <si>
    <t>Керівник відділу по роботі з ключовими клієнтами</t>
  </si>
  <si>
    <t>TS61 750мл (стан)</t>
  </si>
  <si>
    <t>TS61 500мл (стан)</t>
  </si>
  <si>
    <t>WhiteTeq 750мл (стан)</t>
  </si>
  <si>
    <t>WhiteTeq 500мл (стан)</t>
  </si>
  <si>
    <t>TS62 750мл (pro)</t>
  </si>
  <si>
    <t>TS70 860мл (pro)</t>
  </si>
  <si>
    <t>WhiteTeq 750мл (pro)</t>
  </si>
  <si>
    <t>CS11</t>
  </si>
  <si>
    <t>CS7</t>
  </si>
  <si>
    <t>CS24 (білий)</t>
  </si>
  <si>
    <t>CS24 (проз)</t>
  </si>
  <si>
    <t>CS15 (білий)</t>
  </si>
  <si>
    <t>CS15 (проз)</t>
  </si>
  <si>
    <t>CS23 (проз)</t>
  </si>
  <si>
    <t>CS16 (проз)</t>
  </si>
  <si>
    <t>CS27 (чорн)</t>
  </si>
  <si>
    <t>CS28 (черв)</t>
  </si>
  <si>
    <t>FT101</t>
  </si>
  <si>
    <t>CS51</t>
  </si>
  <si>
    <t>СТОП ВОЛОГА пристрій</t>
  </si>
  <si>
    <t xml:space="preserve">СТОП ВОЛОГА таблетка </t>
  </si>
  <si>
    <t>код 
УКТВЕД</t>
  </si>
  <si>
    <t>СТОП ВОЛОГА AERO пристрій</t>
  </si>
  <si>
    <t>СТОП ВОЛОГА AERO таблетка</t>
  </si>
  <si>
    <t>Універсал Преміум</t>
  </si>
  <si>
    <t xml:space="preserve"> Універсал для пап. шпал</t>
  </si>
  <si>
    <t>Універсал для бордюрів</t>
  </si>
  <si>
    <t>Вініл</t>
  </si>
  <si>
    <t>Вініл Преміум</t>
  </si>
  <si>
    <t>Флізелін Преміум</t>
  </si>
  <si>
    <t>Скловолокно Преміум</t>
  </si>
  <si>
    <t>Флізелін</t>
  </si>
  <si>
    <t>Універсальний клей для шпал</t>
  </si>
  <si>
    <t>Mомент-1</t>
  </si>
  <si>
    <t>Момент 88</t>
  </si>
  <si>
    <t>Момент Гель</t>
  </si>
  <si>
    <t>Момент Марафон</t>
  </si>
  <si>
    <t>Момент Резиновий</t>
  </si>
  <si>
    <t>Момент Кристал</t>
  </si>
  <si>
    <t>CB100</t>
  </si>
  <si>
    <t>CB300</t>
  </si>
  <si>
    <t>Момент HighTack</t>
  </si>
  <si>
    <t>Момент Crystall</t>
  </si>
  <si>
    <t>FIX Super 400г</t>
  </si>
  <si>
    <t>FIX Super 250г</t>
  </si>
  <si>
    <t>FIX Super 125г</t>
  </si>
  <si>
    <t>Супер Момент</t>
  </si>
  <si>
    <t>Супер Момент Гель</t>
  </si>
  <si>
    <t>Супер Момент Профі</t>
  </si>
  <si>
    <t>Супер Епоксі</t>
  </si>
  <si>
    <t>Епоксилін</t>
  </si>
  <si>
    <t>Супер Момент для вз.</t>
  </si>
  <si>
    <t>Момент Столяр</t>
  </si>
  <si>
    <t>Момент Супер ПВА</t>
  </si>
  <si>
    <t xml:space="preserve">Господарська стрічка </t>
  </si>
  <si>
    <t>Тефлонова стрічка</t>
  </si>
  <si>
    <t xml:space="preserve">Tangit Uni Lock </t>
  </si>
  <si>
    <t>PU750 (стан)</t>
  </si>
  <si>
    <t>Багатоцільовий піна-клей</t>
  </si>
  <si>
    <t>Момент PS850 піна монт. 850млс</t>
  </si>
  <si>
    <t>PS850  (pro)</t>
  </si>
  <si>
    <t>PS750  (pro)</t>
  </si>
  <si>
    <t>Герметик Санітарний (біл) 280мл</t>
  </si>
  <si>
    <t>Герметик Санітарний (проз)280мл</t>
  </si>
  <si>
    <t>Герметик Універсал (проз) 280мл</t>
  </si>
  <si>
    <t>Герметик Універсал (біл) 280мл</t>
  </si>
  <si>
    <t>Класік 95г</t>
  </si>
  <si>
    <t>Класік 190г</t>
  </si>
  <si>
    <t>Флізелін 250г</t>
  </si>
  <si>
    <t>Флізелін 95г</t>
  </si>
  <si>
    <t>Вініл 95г</t>
  </si>
  <si>
    <t>Вініл 250г</t>
  </si>
  <si>
    <t>1T  (AB)</t>
  </si>
  <si>
    <t>5.1.1. Штукатурка декоративна полімер-цементна СТ35</t>
  </si>
  <si>
    <t>1Т</t>
  </si>
  <si>
    <t>Герметик Акриловий (біл) 420г</t>
  </si>
  <si>
    <r>
      <t xml:space="preserve">Клеюча суміш для мармуру і мозаїки </t>
    </r>
    <r>
      <rPr>
        <b/>
        <sz val="11"/>
        <rFont val="Arial"/>
        <family val="2"/>
      </rPr>
      <t>Marble &amp; Mosaic</t>
    </r>
  </si>
  <si>
    <t>5.5. Декоративні штукатурки VISAGE</t>
  </si>
  <si>
    <t>9R</t>
  </si>
  <si>
    <t>2625073</t>
  </si>
  <si>
    <t>Ceresit CT 721 VISAGE</t>
  </si>
  <si>
    <t>Ceresit CT 720 VISAGE</t>
  </si>
  <si>
    <t>Ceresit CT 60/0.5 VISAGE</t>
  </si>
  <si>
    <t>Ceresit CT 760 VISAGE</t>
  </si>
  <si>
    <t>2650288</t>
  </si>
  <si>
    <t>2625087</t>
  </si>
  <si>
    <t>1858479</t>
  </si>
  <si>
    <t>Фарбувальний імпрегнант Visage</t>
  </si>
  <si>
    <t>Моделююча штукатурка для створення різноманітних декоративних ефектів VISAGE</t>
  </si>
  <si>
    <t>Штукатурка декоративна акрилова "камінцева" (зерно 0,5мм) база</t>
  </si>
  <si>
    <t>Штукатурка декоративна "Архітектурный бетон"</t>
  </si>
  <si>
    <t>Moment Montage</t>
  </si>
  <si>
    <t>Момент Монтаж 5 в 1 піна-клей трубка,750 мл</t>
  </si>
  <si>
    <t>Момент Монтаж 5 в 1 pro піна-клей,750 мл</t>
  </si>
  <si>
    <t>15міс.</t>
  </si>
  <si>
    <t>9R  (AB)</t>
  </si>
  <si>
    <t xml:space="preserve">Кількість в палеті </t>
  </si>
  <si>
    <t>2634592</t>
  </si>
  <si>
    <t>13 міс.</t>
  </si>
  <si>
    <t>CM 49 S2 Premium Flexible</t>
  </si>
  <si>
    <t>Польша</t>
  </si>
  <si>
    <t>паперовий мішок</t>
  </si>
  <si>
    <t>CE 79 Ultraepoxy Industrial</t>
  </si>
  <si>
    <t>CE 89 Ultraepoxy Premium</t>
  </si>
  <si>
    <t>CE 55 Neon</t>
  </si>
  <si>
    <t>пластиковий пакет</t>
  </si>
  <si>
    <t>1.3. Епоксидні заповнювачі швів та клеї для плитки</t>
  </si>
  <si>
    <t>Добавка адгезійна до сухих будівельних сумішей для експлуатації в умовах підвищених навантажень</t>
  </si>
  <si>
    <t>Добавка еластифікуюча до сухих будівельних сумішей для робіт на основах, що деформуються</t>
  </si>
  <si>
    <t xml:space="preserve">СТ 17 концентрат </t>
  </si>
  <si>
    <t>R 766</t>
  </si>
  <si>
    <t>Багатофункціональна високонцентрована грунтівка для створення контактного шару</t>
  </si>
  <si>
    <t>R 777</t>
  </si>
  <si>
    <t>Дисперсійна грунтівка для поглинальних основ для їх просочення та укріплення</t>
  </si>
  <si>
    <r>
      <t>Супереластична клеюча суміш для плитки</t>
    </r>
    <r>
      <rPr>
        <b/>
        <sz val="11"/>
        <rFont val="Arial"/>
        <family val="2"/>
      </rPr>
      <t xml:space="preserve"> S2 Premium Flexible</t>
    </r>
  </si>
  <si>
    <r>
      <t>Епоксидний двокомпонетний заповнювач швів та клей для плитки</t>
    </r>
    <r>
      <rPr>
        <b/>
        <sz val="11"/>
        <rFont val="Arial"/>
        <family val="2"/>
      </rPr>
      <t xml:space="preserve"> 701 білий</t>
    </r>
  </si>
  <si>
    <r>
      <t xml:space="preserve">Епоксидний двокомпонетний заповнювач швів та клей для плитки </t>
    </r>
    <r>
      <rPr>
        <b/>
        <sz val="11"/>
        <rFont val="Arial"/>
        <family val="2"/>
      </rPr>
      <t>710 світло-сірий</t>
    </r>
  </si>
  <si>
    <r>
      <t>Епоксидний двокомпонетний заповнювач швів та клей для плитки</t>
    </r>
    <r>
      <rPr>
        <b/>
        <sz val="11"/>
        <rFont val="Arial"/>
        <family val="2"/>
      </rPr>
      <t xml:space="preserve"> 716 графіт</t>
    </r>
  </si>
  <si>
    <r>
      <t xml:space="preserve">Епоксидний двокомпонетний заповнювач швів та клей для плитки </t>
    </r>
    <r>
      <rPr>
        <b/>
        <sz val="11"/>
        <rFont val="Arial"/>
        <family val="2"/>
      </rPr>
      <t>743 багама</t>
    </r>
  </si>
  <si>
    <r>
      <t xml:space="preserve">Епоксидний двокомпонетний заповнювач швів та клей для плитки </t>
    </r>
    <r>
      <rPr>
        <b/>
        <sz val="11"/>
        <rFont val="Arial"/>
        <family val="2"/>
      </rPr>
      <t>742 алебастр</t>
    </r>
  </si>
  <si>
    <r>
      <t>Епоксидний двокомпонетний заповнювач швів та клей для плитки</t>
    </r>
    <r>
      <rPr>
        <b/>
        <sz val="11"/>
        <rFont val="Arial"/>
        <family val="2"/>
      </rPr>
      <t xml:space="preserve"> 723 пісочний</t>
    </r>
  </si>
  <si>
    <r>
      <t xml:space="preserve">Епоксидний двокомпонетний заповнювач швів та клей для плитки </t>
    </r>
    <r>
      <rPr>
        <b/>
        <sz val="11"/>
        <rFont val="Arial"/>
        <family val="2"/>
      </rPr>
      <t>801 білий</t>
    </r>
  </si>
  <si>
    <r>
      <t xml:space="preserve">Епоксидний двокомпонетний заповнювач швів та клей для плитки </t>
    </r>
    <r>
      <rPr>
        <b/>
        <sz val="11"/>
        <rFont val="Arial"/>
        <family val="2"/>
      </rPr>
      <t>809 сірий бетон</t>
    </r>
  </si>
  <si>
    <r>
      <t xml:space="preserve">Епоксидний двокомпонетний заповнювач швів та клей для плитки </t>
    </r>
    <r>
      <rPr>
        <b/>
        <sz val="11"/>
        <rFont val="Arial"/>
        <family val="2"/>
      </rPr>
      <t>807 сіра перлина</t>
    </r>
  </si>
  <si>
    <r>
      <t xml:space="preserve">Епоксидний двокомпонетний заповнювач швів та клей для плитки </t>
    </r>
    <r>
      <rPr>
        <b/>
        <sz val="11"/>
        <rFont val="Arial"/>
        <family val="2"/>
      </rPr>
      <t>814 натуральний кварц</t>
    </r>
  </si>
  <si>
    <r>
      <t xml:space="preserve">Епоксидний двокомпонетний заповнювач швів та клей для плитки </t>
    </r>
    <r>
      <rPr>
        <b/>
        <sz val="11"/>
        <rFont val="Arial"/>
        <family val="2"/>
      </rPr>
      <t>817 міцний сланець</t>
    </r>
  </si>
  <si>
    <r>
      <t xml:space="preserve">Епоксидний двокомпонетний заповнювач швів та клей для плитки </t>
    </r>
    <r>
      <rPr>
        <b/>
        <sz val="11"/>
        <rFont val="Arial"/>
        <family val="2"/>
      </rPr>
      <t>859 димчастий топаз</t>
    </r>
  </si>
  <si>
    <r>
      <t xml:space="preserve">Епоксидний двокомпонетний заповнювач швів та клей для плитки </t>
    </r>
    <r>
      <rPr>
        <b/>
        <sz val="11"/>
        <rFont val="Arial"/>
        <family val="2"/>
      </rPr>
      <t>844 тофі</t>
    </r>
  </si>
  <si>
    <r>
      <t xml:space="preserve">Епоксидний двокомпонетний заповнювач швів та клей для плитки </t>
    </r>
    <r>
      <rPr>
        <b/>
        <sz val="11"/>
        <rFont val="Arial"/>
        <family val="2"/>
      </rPr>
      <t>840 жасмин</t>
    </r>
  </si>
  <si>
    <r>
      <t xml:space="preserve">Епоксидний двокомпонетний заповнювач швів та клей для плитки </t>
    </r>
    <r>
      <rPr>
        <b/>
        <sz val="11"/>
        <rFont val="Arial"/>
        <family val="2"/>
      </rPr>
      <t>881 блакитний місячний камінь</t>
    </r>
  </si>
  <si>
    <r>
      <t xml:space="preserve">Епоксидний двокомпонетний заповнювач швів та клей для плитки </t>
    </r>
    <r>
      <rPr>
        <b/>
        <sz val="11"/>
        <rFont val="Arial"/>
        <family val="2"/>
      </rPr>
      <t>887 блакитний сапфір</t>
    </r>
  </si>
  <si>
    <r>
      <t xml:space="preserve">Епоксидний двокомпонетний заповнювач швів та клей для плитки </t>
    </r>
    <r>
      <rPr>
        <b/>
        <sz val="11"/>
        <rFont val="Arial"/>
        <family val="2"/>
      </rPr>
      <t>871 зелений смарагд</t>
    </r>
  </si>
  <si>
    <r>
      <t xml:space="preserve">Епоксидний двокомпонетний заповнювач швів та клей для плитки </t>
    </r>
    <r>
      <rPr>
        <b/>
        <sz val="11"/>
        <rFont val="Arial"/>
        <family val="2"/>
      </rPr>
      <t>838 червоний рубін</t>
    </r>
  </si>
  <si>
    <r>
      <t xml:space="preserve">Епоксидний двокомпонетний заповнювач швів та клей для плитки </t>
    </r>
    <r>
      <rPr>
        <b/>
        <sz val="11"/>
        <rFont val="Arial"/>
        <family val="2"/>
      </rPr>
      <t>800 прозорий</t>
    </r>
  </si>
  <si>
    <r>
      <t xml:space="preserve">Декоративні добавки до епоксидного розчину </t>
    </r>
    <r>
      <rPr>
        <b/>
        <sz val="11"/>
        <rFont val="Arial"/>
        <family val="2"/>
      </rPr>
      <t>неон (світиться вночі)</t>
    </r>
  </si>
  <si>
    <t>CS15 express (проз)</t>
  </si>
  <si>
    <t>CS15 express (білий)</t>
  </si>
  <si>
    <t>2380491</t>
  </si>
  <si>
    <t>2380494</t>
  </si>
  <si>
    <t>Ceresit CS15 express герметик проз.280мл</t>
  </si>
  <si>
    <t>Ceresit CS15 express герметик біл.280мл</t>
  </si>
  <si>
    <t>Прайс-лист набирає чинності з 01.07.2020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</si>
</sst>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0.0"/>
    <numFmt numFmtId="166" formatCode="_-* #,##0_р_._-;\-* #,##0_р_._-;_-* &quot;-&quot;??_р_._-;_-@_-"/>
    <numFmt numFmtId="167" formatCode="_-* #,##0.00\ _€_-;\-* #,##0.00\ _€_-;_-* &quot;-&quot;??\ _€_-;_-@_-"/>
    <numFmt numFmtId="168" formatCode="0.0%"/>
    <numFmt numFmtId="169" formatCode="000000"/>
  </numFmts>
  <fonts count="51" x14ac:knownFonts="1">
    <font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u/>
      <sz val="6"/>
      <color indexed="12"/>
      <name val="Times New Roman Cyr"/>
      <charset val="204"/>
    </font>
    <font>
      <sz val="12"/>
      <name val="Times New Roman Cyr"/>
      <charset val="204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family val="2"/>
      <charset val="204"/>
    </font>
    <font>
      <sz val="10"/>
      <name val="Arial"/>
      <family val="2"/>
      <charset val="204"/>
    </font>
    <font>
      <b/>
      <i/>
      <sz val="11"/>
      <name val="Arial Cyr"/>
      <charset val="204"/>
    </font>
    <font>
      <b/>
      <sz val="11"/>
      <name val="Arial Cyr"/>
      <charset val="204"/>
    </font>
    <font>
      <b/>
      <sz val="11"/>
      <name val="Arial Cyr"/>
      <family val="2"/>
      <charset val="204"/>
    </font>
    <font>
      <b/>
      <sz val="11"/>
      <name val="Arial"/>
      <family val="2"/>
      <charset val="204"/>
    </font>
    <font>
      <b/>
      <sz val="26"/>
      <name val="Arial"/>
      <family val="2"/>
      <charset val="204"/>
    </font>
    <font>
      <b/>
      <i/>
      <sz val="16"/>
      <name val="Arial"/>
      <family val="2"/>
      <charset val="204"/>
    </font>
    <font>
      <sz val="14"/>
      <name val="Arial"/>
      <family val="2"/>
    </font>
    <font>
      <b/>
      <sz val="14"/>
      <name val="Arial"/>
      <family val="2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</font>
    <font>
      <sz val="10"/>
      <name val="Helv"/>
      <charset val="204"/>
    </font>
    <font>
      <sz val="8"/>
      <name val="Arial Cyr"/>
      <charset val="204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  <charset val="204"/>
    </font>
    <font>
      <sz val="11"/>
      <name val="Arial Cyr"/>
      <charset val="204"/>
    </font>
    <font>
      <b/>
      <u/>
      <sz val="14"/>
      <name val="Arial"/>
      <family val="2"/>
    </font>
    <font>
      <b/>
      <sz val="24"/>
      <name val="Arial"/>
      <family val="2"/>
      <charset val="204"/>
    </font>
    <font>
      <b/>
      <sz val="12"/>
      <color indexed="12"/>
      <name val="Arial"/>
      <family val="2"/>
      <charset val="204"/>
    </font>
    <font>
      <b/>
      <sz val="1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name val="Arial"/>
      <family val="2"/>
      <charset val="204"/>
    </font>
    <font>
      <b/>
      <u/>
      <sz val="14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04"/>
    </font>
    <font>
      <sz val="12"/>
      <color rgb="FFFF0000"/>
      <name val="Arial"/>
      <family val="2"/>
    </font>
    <font>
      <sz val="12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4"/>
      <color theme="0"/>
      <name val="Arial"/>
      <family val="2"/>
    </font>
    <font>
      <b/>
      <sz val="11"/>
      <color theme="1"/>
      <name val="Arial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FF0000"/>
      <name val="Arial Cyr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3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4" fillId="0" borderId="0"/>
    <xf numFmtId="164" fontId="2" fillId="0" borderId="0" applyFont="0" applyFill="0" applyBorder="0" applyAlignment="0" applyProtection="0"/>
    <xf numFmtId="0" fontId="2" fillId="0" borderId="0"/>
    <xf numFmtId="9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9" fillId="0" borderId="0"/>
    <xf numFmtId="9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</cellStyleXfs>
  <cellXfs count="224">
    <xf numFmtId="0" fontId="0" fillId="0" borderId="0" xfId="0"/>
    <xf numFmtId="0" fontId="5" fillId="0" borderId="0" xfId="4" applyFont="1" applyAlignment="1">
      <alignment horizontal="center" vertical="center"/>
    </xf>
    <xf numFmtId="49" fontId="7" fillId="0" borderId="0" xfId="4" applyNumberFormat="1" applyFont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7" fillId="0" borderId="0" xfId="4" applyFont="1" applyAlignment="1">
      <alignment horizontal="left"/>
    </xf>
    <xf numFmtId="49" fontId="7" fillId="0" borderId="0" xfId="4" applyNumberFormat="1" applyFont="1" applyAlignment="1">
      <alignment horizontal="center"/>
    </xf>
    <xf numFmtId="2" fontId="7" fillId="0" borderId="0" xfId="4" applyNumberFormat="1" applyFont="1" applyAlignment="1" applyProtection="1">
      <alignment horizontal="center" vertical="center" wrapText="1"/>
      <protection locked="0"/>
    </xf>
    <xf numFmtId="0" fontId="7" fillId="0" borderId="0" xfId="4" applyFont="1" applyAlignment="1" applyProtection="1">
      <alignment horizontal="center" vertical="center" wrapText="1"/>
      <protection locked="0"/>
    </xf>
    <xf numFmtId="0" fontId="7" fillId="0" borderId="0" xfId="4" applyFont="1" applyAlignment="1">
      <alignment horizontal="center" vertical="center"/>
    </xf>
    <xf numFmtId="0" fontId="7" fillId="0" borderId="0" xfId="4" applyFont="1" applyAlignment="1">
      <alignment horizontal="center"/>
    </xf>
    <xf numFmtId="0" fontId="8" fillId="0" borderId="0" xfId="4" applyFont="1" applyAlignment="1">
      <alignment horizontal="center"/>
    </xf>
    <xf numFmtId="0" fontId="8" fillId="0" borderId="0" xfId="4" applyFont="1" applyAlignment="1">
      <alignment horizontal="left"/>
    </xf>
    <xf numFmtId="0" fontId="16" fillId="0" borderId="0" xfId="4" applyFont="1" applyAlignment="1">
      <alignment vertical="center" wrapText="1"/>
    </xf>
    <xf numFmtId="0" fontId="8" fillId="0" borderId="0" xfId="4" applyFont="1" applyAlignment="1" applyProtection="1">
      <alignment horizontal="center" vertical="center" wrapText="1"/>
      <protection locked="0"/>
    </xf>
    <xf numFmtId="0" fontId="9" fillId="0" borderId="1" xfId="4" applyFont="1" applyBorder="1" applyAlignment="1" applyProtection="1">
      <alignment horizontal="left" vertical="center" wrapText="1"/>
      <protection locked="0"/>
    </xf>
    <xf numFmtId="0" fontId="9" fillId="0" borderId="0" xfId="4" applyFont="1" applyAlignment="1" applyProtection="1">
      <alignment horizontal="left" vertical="center" wrapText="1"/>
      <protection locked="0"/>
    </xf>
    <xf numFmtId="0" fontId="9" fillId="0" borderId="0" xfId="4" applyFont="1"/>
    <xf numFmtId="0" fontId="9" fillId="0" borderId="0" xfId="4" applyFont="1" applyAlignment="1">
      <alignment horizontal="right"/>
    </xf>
    <xf numFmtId="0" fontId="6" fillId="2" borderId="1" xfId="4" applyFont="1" applyFill="1" applyBorder="1" applyAlignment="1">
      <alignment horizontal="center" vertical="center"/>
    </xf>
    <xf numFmtId="0" fontId="19" fillId="0" borderId="0" xfId="4" applyFont="1" applyAlignment="1">
      <alignment horizontal="left"/>
    </xf>
    <xf numFmtId="49" fontId="18" fillId="0" borderId="0" xfId="4" applyNumberFormat="1" applyFont="1" applyAlignment="1">
      <alignment horizontal="center"/>
    </xf>
    <xf numFmtId="49" fontId="18" fillId="0" borderId="0" xfId="4" applyNumberFormat="1" applyFont="1" applyAlignment="1" applyProtection="1">
      <alignment horizontal="center" vertical="center" wrapText="1"/>
      <protection locked="0"/>
    </xf>
    <xf numFmtId="0" fontId="18" fillId="0" borderId="0" xfId="4" applyFont="1" applyAlignment="1" applyProtection="1">
      <alignment horizontal="left" vertical="center" wrapText="1"/>
      <protection locked="0"/>
    </xf>
    <xf numFmtId="0" fontId="20" fillId="0" borderId="0" xfId="4" applyFont="1" applyAlignment="1">
      <alignment horizontal="left"/>
    </xf>
    <xf numFmtId="0" fontId="6" fillId="0" borderId="0" xfId="4" applyFont="1" applyAlignment="1">
      <alignment horizontal="center" vertical="center"/>
    </xf>
    <xf numFmtId="0" fontId="8" fillId="0" borderId="0" xfId="4" applyFont="1" applyAlignment="1">
      <alignment horizontal="left" vertical="center"/>
    </xf>
    <xf numFmtId="0" fontId="21" fillId="0" borderId="0" xfId="4" applyFont="1" applyAlignment="1">
      <alignment horizontal="left" vertical="center"/>
    </xf>
    <xf numFmtId="0" fontId="19" fillId="0" borderId="0" xfId="4" applyFont="1" applyAlignment="1">
      <alignment horizontal="center" vertical="center"/>
    </xf>
    <xf numFmtId="0" fontId="22" fillId="0" borderId="0" xfId="4" applyFont="1" applyAlignment="1">
      <alignment horizontal="left" vertical="center"/>
    </xf>
    <xf numFmtId="49" fontId="5" fillId="0" borderId="0" xfId="4" applyNumberFormat="1" applyFont="1" applyAlignment="1">
      <alignment horizontal="center"/>
    </xf>
    <xf numFmtId="0" fontId="16" fillId="0" borderId="0" xfId="4" applyFont="1" applyAlignment="1">
      <alignment horizontal="center" vertical="center" wrapText="1"/>
    </xf>
    <xf numFmtId="0" fontId="15" fillId="0" borderId="1" xfId="4" applyFont="1" applyBorder="1" applyAlignment="1" applyProtection="1">
      <alignment horizontal="left" vertical="center" wrapText="1"/>
      <protection locked="0"/>
    </xf>
    <xf numFmtId="0" fontId="15" fillId="0" borderId="1" xfId="4" applyFont="1" applyBorder="1" applyAlignment="1">
      <alignment horizontal="center" vertical="center"/>
    </xf>
    <xf numFmtId="49" fontId="9" fillId="0" borderId="1" xfId="4" applyNumberFormat="1" applyFont="1" applyBorder="1" applyAlignment="1" applyProtection="1">
      <alignment horizontal="center" vertical="center" wrapText="1"/>
      <protection locked="0"/>
    </xf>
    <xf numFmtId="0" fontId="9" fillId="0" borderId="1" xfId="4" applyFont="1" applyBorder="1" applyAlignment="1" applyProtection="1">
      <alignment horizontal="center" vertical="center" wrapText="1"/>
      <protection locked="0"/>
    </xf>
    <xf numFmtId="2" fontId="9" fillId="0" borderId="1" xfId="4" applyNumberFormat="1" applyFont="1" applyBorder="1" applyAlignment="1" applyProtection="1">
      <alignment horizontal="center" vertical="center" wrapText="1"/>
      <protection locked="0"/>
    </xf>
    <xf numFmtId="0" fontId="26" fillId="2" borderId="1" xfId="4" applyFont="1" applyFill="1" applyBorder="1" applyAlignment="1">
      <alignment horizontal="center" vertical="center"/>
    </xf>
    <xf numFmtId="0" fontId="27" fillId="2" borderId="1" xfId="4" applyFont="1" applyFill="1" applyBorder="1" applyAlignment="1">
      <alignment horizontal="center" vertical="center"/>
    </xf>
    <xf numFmtId="49" fontId="26" fillId="0" borderId="1" xfId="4" applyNumberFormat="1" applyFont="1" applyBorder="1" applyAlignment="1">
      <alignment horizontal="center" vertical="center"/>
    </xf>
    <xf numFmtId="0" fontId="26" fillId="0" borderId="1" xfId="4" applyFont="1" applyBorder="1" applyAlignment="1">
      <alignment horizontal="center" vertical="center"/>
    </xf>
    <xf numFmtId="0" fontId="27" fillId="2" borderId="1" xfId="4" applyFont="1" applyFill="1" applyBorder="1" applyAlignment="1">
      <alignment horizontal="left" vertical="center"/>
    </xf>
    <xf numFmtId="0" fontId="18" fillId="0" borderId="0" xfId="4" applyFont="1" applyAlignment="1">
      <alignment horizontal="center"/>
    </xf>
    <xf numFmtId="2" fontId="18" fillId="0" borderId="0" xfId="4" applyNumberFormat="1" applyFont="1" applyAlignment="1" applyProtection="1">
      <alignment horizontal="center" vertical="center" wrapText="1"/>
      <protection locked="0"/>
    </xf>
    <xf numFmtId="0" fontId="29" fillId="0" borderId="0" xfId="2" applyFont="1" applyAlignment="1" applyProtection="1">
      <alignment horizontal="center"/>
    </xf>
    <xf numFmtId="0" fontId="19" fillId="0" borderId="0" xfId="4" applyFont="1" applyAlignment="1" applyProtection="1">
      <alignment horizontal="center" vertical="center" wrapText="1"/>
      <protection locked="0"/>
    </xf>
    <xf numFmtId="0" fontId="18" fillId="0" borderId="0" xfId="4" applyFont="1" applyAlignment="1">
      <alignment horizontal="right"/>
    </xf>
    <xf numFmtId="0" fontId="19" fillId="0" borderId="0" xfId="4" applyFont="1" applyAlignment="1">
      <alignment horizontal="center"/>
    </xf>
    <xf numFmtId="2" fontId="18" fillId="0" borderId="0" xfId="4" applyNumberFormat="1" applyFont="1" applyAlignment="1">
      <alignment horizontal="left"/>
    </xf>
    <xf numFmtId="2" fontId="18" fillId="0" borderId="0" xfId="4" applyNumberFormat="1" applyFont="1"/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Font="1" applyAlignment="1" applyProtection="1">
      <alignment horizontal="left" vertical="center"/>
      <protection locked="0"/>
    </xf>
    <xf numFmtId="0" fontId="31" fillId="0" borderId="0" xfId="4" applyFont="1" applyAlignment="1">
      <alignment horizontal="center"/>
    </xf>
    <xf numFmtId="2" fontId="7" fillId="0" borderId="0" xfId="4" applyNumberFormat="1" applyFont="1" applyAlignment="1">
      <alignment horizontal="center" vertical="center"/>
    </xf>
    <xf numFmtId="0" fontId="9" fillId="0" borderId="1" xfId="4" applyFont="1" applyBorder="1" applyAlignment="1">
      <alignment horizontal="center" vertical="center" wrapText="1"/>
    </xf>
    <xf numFmtId="0" fontId="27" fillId="2" borderId="1" xfId="4" applyFont="1" applyFill="1" applyBorder="1" applyAlignment="1">
      <alignment vertical="center"/>
    </xf>
    <xf numFmtId="1" fontId="9" fillId="0" borderId="1" xfId="4" applyNumberFormat="1" applyFont="1" applyBorder="1" applyAlignment="1" applyProtection="1">
      <alignment horizontal="center" vertical="center" wrapText="1"/>
      <protection locked="0"/>
    </xf>
    <xf numFmtId="2" fontId="5" fillId="0" borderId="1" xfId="4" applyNumberFormat="1" applyFont="1" applyBorder="1" applyAlignment="1" applyProtection="1">
      <alignment horizontal="center" vertical="center" wrapText="1"/>
      <protection locked="0"/>
    </xf>
    <xf numFmtId="0" fontId="21" fillId="0" borderId="0" xfId="4" applyFont="1" applyAlignment="1">
      <alignment horizontal="center"/>
    </xf>
    <xf numFmtId="0" fontId="32" fillId="0" borderId="0" xfId="4" applyFont="1" applyAlignment="1">
      <alignment horizontal="left"/>
    </xf>
    <xf numFmtId="2" fontId="7" fillId="0" borderId="1" xfId="4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1" applyFont="1" applyBorder="1" applyAlignment="1" applyProtection="1">
      <alignment horizontal="left" vertical="center"/>
      <protection hidden="1"/>
    </xf>
    <xf numFmtId="1" fontId="8" fillId="0" borderId="0" xfId="4" applyNumberFormat="1" applyFont="1" applyAlignment="1">
      <alignment horizontal="center"/>
    </xf>
    <xf numFmtId="1" fontId="29" fillId="0" borderId="0" xfId="2" applyNumberFormat="1" applyFont="1" applyAlignment="1" applyProtection="1">
      <alignment horizontal="center"/>
    </xf>
    <xf numFmtId="1" fontId="19" fillId="0" borderId="0" xfId="4" applyNumberFormat="1" applyFont="1" applyAlignment="1" applyProtection="1">
      <alignment horizontal="center" vertical="center" wrapText="1"/>
      <protection locked="0"/>
    </xf>
    <xf numFmtId="1" fontId="19" fillId="0" borderId="0" xfId="4" applyNumberFormat="1" applyFont="1" applyAlignment="1">
      <alignment horizontal="center"/>
    </xf>
    <xf numFmtId="1" fontId="15" fillId="0" borderId="1" xfId="4" applyNumberFormat="1" applyFont="1" applyBorder="1" applyAlignment="1" applyProtection="1">
      <alignment horizontal="center" vertical="center" wrapText="1"/>
      <protection locked="0"/>
    </xf>
    <xf numFmtId="1" fontId="8" fillId="0" borderId="0" xfId="4" applyNumberFormat="1" applyFont="1" applyAlignment="1" applyProtection="1">
      <alignment horizontal="center" vertical="center" wrapText="1"/>
      <protection locked="0"/>
    </xf>
    <xf numFmtId="1" fontId="7" fillId="0" borderId="0" xfId="4" applyNumberFormat="1" applyFont="1" applyAlignment="1">
      <alignment horizontal="center"/>
    </xf>
    <xf numFmtId="49" fontId="7" fillId="0" borderId="0" xfId="4" applyNumberFormat="1" applyFont="1" applyAlignment="1" applyProtection="1">
      <alignment horizontal="center" wrapText="1"/>
      <protection locked="0"/>
    </xf>
    <xf numFmtId="0" fontId="9" fillId="0" borderId="0" xfId="4" applyFont="1" applyAlignment="1" applyProtection="1">
      <alignment horizontal="left" wrapText="1"/>
      <protection locked="0"/>
    </xf>
    <xf numFmtId="2" fontId="7" fillId="0" borderId="0" xfId="4" applyNumberFormat="1" applyFont="1" applyAlignment="1" applyProtection="1">
      <alignment horizontal="center" wrapText="1"/>
      <protection locked="0"/>
    </xf>
    <xf numFmtId="0" fontId="7" fillId="0" borderId="0" xfId="4" applyFont="1" applyAlignment="1" applyProtection="1">
      <alignment horizontal="center" wrapText="1"/>
      <protection locked="0"/>
    </xf>
    <xf numFmtId="1" fontId="8" fillId="0" borderId="0" xfId="4" applyNumberFormat="1" applyFont="1" applyAlignment="1" applyProtection="1">
      <alignment horizontal="center" wrapText="1"/>
      <protection locked="0"/>
    </xf>
    <xf numFmtId="0" fontId="8" fillId="0" borderId="0" xfId="4" applyFont="1" applyAlignment="1" applyProtection="1">
      <alignment horizontal="center" wrapText="1"/>
      <protection locked="0"/>
    </xf>
    <xf numFmtId="2" fontId="7" fillId="0" borderId="0" xfId="4" applyNumberFormat="1" applyFont="1" applyAlignment="1">
      <alignment horizontal="center"/>
    </xf>
    <xf numFmtId="0" fontId="9" fillId="0" borderId="1" xfId="4" applyFont="1" applyBorder="1" applyAlignment="1" applyProtection="1">
      <alignment vertical="center" wrapText="1"/>
      <protection locked="0"/>
    </xf>
    <xf numFmtId="1" fontId="10" fillId="0" borderId="1" xfId="0" applyNumberFormat="1" applyFont="1" applyBorder="1" applyAlignment="1">
      <alignment horizontal="center" vertical="center"/>
    </xf>
    <xf numFmtId="0" fontId="30" fillId="0" borderId="2" xfId="4" applyFont="1" applyBorder="1" applyAlignment="1">
      <alignment vertical="center"/>
    </xf>
    <xf numFmtId="1" fontId="30" fillId="0" borderId="2" xfId="4" applyNumberFormat="1" applyFont="1" applyBorder="1" applyAlignment="1">
      <alignment vertical="center"/>
    </xf>
    <xf numFmtId="1" fontId="9" fillId="0" borderId="1" xfId="4" applyNumberFormat="1" applyFont="1" applyBorder="1" applyAlignment="1">
      <alignment horizontal="center" vertical="center"/>
    </xf>
    <xf numFmtId="165" fontId="15" fillId="0" borderId="1" xfId="4" applyNumberFormat="1" applyFont="1" applyBorder="1" applyAlignment="1" applyProtection="1">
      <alignment horizontal="center" vertical="center" wrapText="1"/>
      <protection locked="0"/>
    </xf>
    <xf numFmtId="1" fontId="1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5" fillId="0" borderId="1" xfId="4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30" fillId="0" borderId="2" xfId="4" applyFont="1" applyBorder="1" applyAlignment="1">
      <alignment horizontal="center" vertical="center"/>
    </xf>
    <xf numFmtId="0" fontId="15" fillId="2" borderId="1" xfId="4" applyFont="1" applyFill="1" applyBorder="1" applyAlignment="1">
      <alignment horizontal="center" vertical="center"/>
    </xf>
    <xf numFmtId="0" fontId="20" fillId="0" borderId="0" xfId="4" applyFont="1" applyAlignment="1">
      <alignment horizontal="center"/>
    </xf>
    <xf numFmtId="166" fontId="15" fillId="0" borderId="1" xfId="5" applyNumberFormat="1" applyFont="1" applyBorder="1" applyAlignment="1">
      <alignment horizontal="left" vertical="center"/>
    </xf>
    <xf numFmtId="1" fontId="15" fillId="0" borderId="1" xfId="4" applyNumberFormat="1" applyFont="1" applyBorder="1" applyAlignment="1" applyProtection="1">
      <alignment horizontal="left" vertical="center" wrapText="1"/>
      <protection locked="0"/>
    </xf>
    <xf numFmtId="3" fontId="15" fillId="0" borderId="1" xfId="0" applyNumberFormat="1" applyFont="1" applyBorder="1" applyAlignment="1">
      <alignment horizontal="left" vertical="center"/>
    </xf>
    <xf numFmtId="0" fontId="25" fillId="2" borderId="1" xfId="4" applyFont="1" applyFill="1" applyBorder="1" applyAlignment="1">
      <alignment horizontal="center" vertical="center"/>
    </xf>
    <xf numFmtId="0" fontId="9" fillId="0" borderId="0" xfId="4" applyFont="1" applyAlignment="1">
      <alignment horizontal="left"/>
    </xf>
    <xf numFmtId="0" fontId="9" fillId="0" borderId="0" xfId="4" applyFont="1" applyAlignment="1">
      <alignment horizontal="left" vertical="center"/>
    </xf>
    <xf numFmtId="0" fontId="25" fillId="0" borderId="0" xfId="4" applyFont="1" applyAlignment="1">
      <alignment horizontal="center" vertical="center"/>
    </xf>
    <xf numFmtId="0" fontId="25" fillId="0" borderId="3" xfId="4" applyFont="1" applyBorder="1" applyAlignment="1">
      <alignment horizontal="center" vertical="center"/>
    </xf>
    <xf numFmtId="0" fontId="16" fillId="0" borderId="2" xfId="4" applyFont="1" applyBorder="1" applyAlignment="1">
      <alignment vertical="center"/>
    </xf>
    <xf numFmtId="49" fontId="15" fillId="0" borderId="1" xfId="4" applyNumberFormat="1" applyFont="1" applyBorder="1" applyAlignment="1" applyProtection="1">
      <alignment horizontal="center" vertical="center" wrapText="1"/>
      <protection locked="0"/>
    </xf>
    <xf numFmtId="0" fontId="15" fillId="4" borderId="1" xfId="4" applyFont="1" applyFill="1" applyBorder="1" applyAlignment="1" applyProtection="1">
      <alignment horizontal="center" vertical="center" wrapText="1"/>
      <protection locked="0"/>
    </xf>
    <xf numFmtId="1" fontId="15" fillId="4" borderId="1" xfId="4" applyNumberFormat="1" applyFont="1" applyFill="1" applyBorder="1" applyAlignment="1" applyProtection="1">
      <alignment horizontal="center" vertical="center" wrapText="1"/>
      <protection locked="0"/>
    </xf>
    <xf numFmtId="2" fontId="15" fillId="0" borderId="1" xfId="4" applyNumberFormat="1" applyFont="1" applyBorder="1" applyAlignment="1" applyProtection="1">
      <alignment horizontal="center" vertical="center" wrapText="1"/>
      <protection locked="0"/>
    </xf>
    <xf numFmtId="49" fontId="9" fillId="0" borderId="1" xfId="4" applyNumberFormat="1" applyFont="1" applyBorder="1" applyAlignment="1">
      <alignment horizontal="center" vertical="center"/>
    </xf>
    <xf numFmtId="49" fontId="15" fillId="0" borderId="1" xfId="4" applyNumberFormat="1" applyFont="1" applyBorder="1" applyAlignment="1">
      <alignment horizontal="center" vertical="center"/>
    </xf>
    <xf numFmtId="0" fontId="6" fillId="0" borderId="0" xfId="4" applyFont="1" applyAlignment="1" applyProtection="1">
      <alignment horizontal="left" vertical="center" wrapText="1"/>
      <protection locked="0"/>
    </xf>
    <xf numFmtId="1" fontId="28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4" fillId="0" borderId="1" xfId="3" applyFont="1" applyBorder="1" applyAlignment="1">
      <alignment horizontal="center" vertical="center" wrapText="1"/>
    </xf>
    <xf numFmtId="0" fontId="17" fillId="2" borderId="1" xfId="4" applyFont="1" applyFill="1" applyBorder="1" applyAlignment="1">
      <alignment vertical="center"/>
    </xf>
    <xf numFmtId="0" fontId="35" fillId="0" borderId="0" xfId="4" applyFont="1" applyAlignment="1">
      <alignment horizontal="left" vertical="center"/>
    </xf>
    <xf numFmtId="1" fontId="9" fillId="0" borderId="0" xfId="0" applyNumberFormat="1" applyFont="1" applyAlignment="1">
      <alignment horizontal="center"/>
    </xf>
    <xf numFmtId="2" fontId="36" fillId="0" borderId="0" xfId="4" applyNumberFormat="1" applyFont="1" applyAlignment="1" applyProtection="1">
      <alignment horizontal="center" vertical="center" wrapText="1"/>
      <protection locked="0"/>
    </xf>
    <xf numFmtId="2" fontId="20" fillId="0" borderId="0" xfId="4" applyNumberFormat="1" applyFont="1" applyAlignment="1" applyProtection="1">
      <alignment horizontal="center" vertical="center" wrapText="1"/>
      <protection locked="0"/>
    </xf>
    <xf numFmtId="49" fontId="30" fillId="0" borderId="2" xfId="4" applyNumberFormat="1" applyFont="1" applyBorder="1" applyAlignment="1">
      <alignment vertical="center"/>
    </xf>
    <xf numFmtId="49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/>
    </xf>
    <xf numFmtId="0" fontId="15" fillId="0" borderId="0" xfId="4" applyFont="1" applyAlignment="1" applyProtection="1">
      <alignment horizontal="center" vertical="center" wrapText="1"/>
      <protection locked="0"/>
    </xf>
    <xf numFmtId="2" fontId="5" fillId="0" borderId="0" xfId="4" applyNumberFormat="1" applyFont="1" applyAlignment="1">
      <alignment horizontal="center" vertical="center"/>
    </xf>
    <xf numFmtId="0" fontId="26" fillId="0" borderId="0" xfId="4" applyFont="1" applyAlignment="1">
      <alignment horizontal="center" vertical="center"/>
    </xf>
    <xf numFmtId="0" fontId="15" fillId="0" borderId="0" xfId="4" applyFont="1" applyAlignment="1" applyProtection="1">
      <alignment horizontal="left" vertical="center" wrapText="1"/>
      <protection locked="0"/>
    </xf>
    <xf numFmtId="1" fontId="10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3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5" fillId="0" borderId="0" xfId="4" applyNumberFormat="1" applyFont="1" applyAlignment="1" applyProtection="1">
      <alignment horizontal="center" vertical="center" wrapText="1"/>
      <protection locked="0"/>
    </xf>
    <xf numFmtId="0" fontId="15" fillId="0" borderId="1" xfId="4" applyFont="1" applyBorder="1" applyAlignment="1" applyProtection="1">
      <alignment horizontal="center" vertical="center" wrapText="1"/>
      <protection locked="0"/>
    </xf>
    <xf numFmtId="2" fontId="37" fillId="0" borderId="1" xfId="4" applyNumberFormat="1" applyFont="1" applyBorder="1" applyAlignment="1" applyProtection="1">
      <alignment horizontal="center" vertical="center" wrapText="1"/>
      <protection locked="0"/>
    </xf>
    <xf numFmtId="0" fontId="19" fillId="3" borderId="1" xfId="4" applyFont="1" applyFill="1" applyBorder="1" applyAlignment="1">
      <alignment horizontal="center" vertical="center"/>
    </xf>
    <xf numFmtId="0" fontId="19" fillId="3" borderId="1" xfId="4" applyFont="1" applyFill="1" applyBorder="1" applyAlignment="1">
      <alignment vertical="center"/>
    </xf>
    <xf numFmtId="0" fontId="18" fillId="0" borderId="0" xfId="4" applyFont="1" applyAlignment="1">
      <alignment horizontal="center" vertical="center"/>
    </xf>
    <xf numFmtId="0" fontId="19" fillId="3" borderId="1" xfId="4" applyFont="1" applyFill="1" applyBorder="1" applyAlignment="1">
      <alignment horizontal="left" vertical="center" wrapText="1"/>
    </xf>
    <xf numFmtId="0" fontId="19" fillId="3" borderId="1" xfId="4" applyFont="1" applyFill="1" applyBorder="1" applyAlignment="1">
      <alignment horizontal="center" vertical="center" wrapText="1"/>
    </xf>
    <xf numFmtId="0" fontId="19" fillId="3" borderId="1" xfId="4" applyFont="1" applyFill="1" applyBorder="1" applyAlignment="1">
      <alignment vertical="center" wrapText="1"/>
    </xf>
    <xf numFmtId="0" fontId="21" fillId="2" borderId="1" xfId="4" applyFont="1" applyFill="1" applyBorder="1" applyAlignment="1">
      <alignment horizontal="left" vertical="center"/>
    </xf>
    <xf numFmtId="0" fontId="35" fillId="2" borderId="1" xfId="4" applyFont="1" applyFill="1" applyBorder="1" applyAlignment="1">
      <alignment horizontal="left" vertical="center"/>
    </xf>
    <xf numFmtId="0" fontId="21" fillId="2" borderId="1" xfId="4" applyFont="1" applyFill="1" applyBorder="1" applyAlignment="1">
      <alignment vertical="center"/>
    </xf>
    <xf numFmtId="1" fontId="39" fillId="0" borderId="1" xfId="6" applyNumberFormat="1" applyFont="1" applyBorder="1" applyAlignment="1">
      <alignment vertical="center"/>
    </xf>
    <xf numFmtId="0" fontId="15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42" fillId="0" borderId="0" xfId="4" applyFont="1" applyAlignment="1">
      <alignment horizontal="center" vertical="center"/>
    </xf>
    <xf numFmtId="0" fontId="43" fillId="0" borderId="0" xfId="4" applyFont="1" applyAlignment="1">
      <alignment horizontal="center" vertical="center"/>
    </xf>
    <xf numFmtId="4" fontId="5" fillId="0" borderId="0" xfId="4" applyNumberFormat="1" applyFont="1" applyAlignment="1">
      <alignment horizontal="center" vertical="center"/>
    </xf>
    <xf numFmtId="9" fontId="5" fillId="0" borderId="0" xfId="9" applyFont="1" applyAlignment="1">
      <alignment horizontal="center" vertical="center"/>
    </xf>
    <xf numFmtId="168" fontId="5" fillId="0" borderId="0" xfId="4" applyNumberFormat="1" applyFont="1" applyAlignment="1">
      <alignment horizontal="center" vertical="center"/>
    </xf>
    <xf numFmtId="0" fontId="9" fillId="0" borderId="1" xfId="4" applyNumberFormat="1" applyFont="1" applyBorder="1" applyAlignment="1" applyProtection="1">
      <alignment horizontal="center" vertical="center" wrapText="1"/>
      <protection locked="0"/>
    </xf>
    <xf numFmtId="169" fontId="9" fillId="0" borderId="1" xfId="4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/>
    </xf>
    <xf numFmtId="0" fontId="19" fillId="3" borderId="5" xfId="4" applyFont="1" applyFill="1" applyBorder="1" applyAlignment="1">
      <alignment vertical="center" wrapText="1"/>
    </xf>
    <xf numFmtId="0" fontId="9" fillId="0" borderId="1" xfId="0" applyFont="1" applyBorder="1"/>
    <xf numFmtId="0" fontId="15" fillId="0" borderId="4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vertical="center" wrapText="1"/>
    </xf>
    <xf numFmtId="0" fontId="46" fillId="3" borderId="1" xfId="4" applyFont="1" applyFill="1" applyBorder="1" applyAlignment="1">
      <alignment horizontal="center" vertical="center"/>
    </xf>
    <xf numFmtId="0" fontId="25" fillId="6" borderId="1" xfId="4" applyFont="1" applyFill="1" applyBorder="1" applyAlignment="1">
      <alignment horizontal="center" vertical="center"/>
    </xf>
    <xf numFmtId="0" fontId="6" fillId="6" borderId="1" xfId="4" applyFont="1" applyFill="1" applyBorder="1" applyAlignment="1">
      <alignment horizontal="center" vertical="center"/>
    </xf>
    <xf numFmtId="0" fontId="17" fillId="6" borderId="1" xfId="4" applyFont="1" applyFill="1" applyBorder="1" applyAlignment="1">
      <alignment vertical="center"/>
    </xf>
    <xf numFmtId="0" fontId="18" fillId="5" borderId="0" xfId="4" applyFont="1" applyFill="1" applyAlignment="1">
      <alignment horizontal="center" vertical="center"/>
    </xf>
    <xf numFmtId="0" fontId="45" fillId="0" borderId="1" xfId="4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vertical="top" wrapText="1"/>
    </xf>
    <xf numFmtId="0" fontId="26" fillId="0" borderId="1" xfId="4" applyFont="1" applyBorder="1" applyAlignment="1" applyProtection="1">
      <alignment horizontal="left" vertical="center" wrapText="1"/>
      <protection locked="0"/>
    </xf>
    <xf numFmtId="0" fontId="26" fillId="0" borderId="1" xfId="4" applyFont="1" applyBorder="1" applyAlignment="1" applyProtection="1">
      <alignment horizontal="center" vertical="center" wrapText="1"/>
      <protection locked="0"/>
    </xf>
    <xf numFmtId="1" fontId="25" fillId="0" borderId="1" xfId="4" applyNumberFormat="1" applyFont="1" applyBorder="1" applyAlignment="1" applyProtection="1">
      <alignment horizontal="center" vertical="center" wrapText="1"/>
      <protection locked="0"/>
    </xf>
    <xf numFmtId="49" fontId="25" fillId="0" borderId="1" xfId="4" applyNumberFormat="1" applyFont="1" applyBorder="1" applyAlignment="1" applyProtection="1">
      <alignment horizontal="center" vertical="center" wrapText="1"/>
      <protection locked="0"/>
    </xf>
    <xf numFmtId="0" fontId="25" fillId="0" borderId="1" xfId="4" applyFont="1" applyBorder="1" applyAlignment="1" applyProtection="1">
      <alignment horizontal="left" vertical="center" wrapText="1"/>
      <protection locked="0"/>
    </xf>
    <xf numFmtId="2" fontId="25" fillId="0" borderId="1" xfId="4" applyNumberFormat="1" applyFont="1" applyBorder="1" applyAlignment="1" applyProtection="1">
      <alignment horizontal="center" vertical="center" wrapText="1"/>
      <protection locked="0"/>
    </xf>
    <xf numFmtId="1" fontId="26" fillId="0" borderId="1" xfId="4" applyNumberFormat="1" applyFont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>
      <alignment horizontal="center" vertical="center"/>
    </xf>
    <xf numFmtId="0" fontId="25" fillId="0" borderId="1" xfId="4" applyFont="1" applyBorder="1" applyAlignment="1" applyProtection="1">
      <alignment horizontal="center" vertical="center" wrapText="1"/>
      <protection locked="0"/>
    </xf>
    <xf numFmtId="0" fontId="6" fillId="0" borderId="1" xfId="4" applyFont="1" applyBorder="1" applyAlignment="1">
      <alignment horizontal="left" vertical="center"/>
    </xf>
    <xf numFmtId="0" fontId="5" fillId="0" borderId="1" xfId="4" applyFont="1" applyBorder="1" applyAlignment="1">
      <alignment horizontal="center" vertical="center"/>
    </xf>
    <xf numFmtId="1" fontId="25" fillId="0" borderId="1" xfId="4" applyNumberFormat="1" applyFont="1" applyBorder="1" applyAlignment="1">
      <alignment horizontal="center" vertical="center"/>
    </xf>
    <xf numFmtId="0" fontId="5" fillId="0" borderId="1" xfId="4" applyFont="1" applyBorder="1" applyAlignment="1">
      <alignment horizontal="left" vertical="center"/>
    </xf>
    <xf numFmtId="49" fontId="43" fillId="0" borderId="0" xfId="4" applyNumberFormat="1" applyFont="1" applyAlignment="1">
      <alignment horizontal="center"/>
    </xf>
    <xf numFmtId="1" fontId="47" fillId="0" borderId="1" xfId="0" applyNumberFormat="1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2" fontId="9" fillId="0" borderId="6" xfId="4" applyNumberFormat="1" applyFont="1" applyBorder="1" applyAlignment="1" applyProtection="1">
      <alignment horizontal="center" vertical="center" wrapText="1"/>
      <protection locked="0"/>
    </xf>
    <xf numFmtId="1" fontId="9" fillId="0" borderId="5" xfId="4" applyNumberFormat="1" applyFont="1" applyBorder="1" applyAlignment="1">
      <alignment horizontal="center" vertical="center"/>
    </xf>
    <xf numFmtId="0" fontId="48" fillId="0" borderId="0" xfId="0" applyFont="1"/>
    <xf numFmtId="0" fontId="48" fillId="0" borderId="1" xfId="0" applyFont="1" applyBorder="1"/>
    <xf numFmtId="0" fontId="48" fillId="0" borderId="1" xfId="0" applyFont="1" applyBorder="1" applyAlignment="1">
      <alignment vertical="center"/>
    </xf>
    <xf numFmtId="0" fontId="25" fillId="0" borderId="1" xfId="0" applyFont="1" applyBorder="1" applyAlignment="1">
      <alignment vertical="center" wrapText="1"/>
    </xf>
    <xf numFmtId="1" fontId="25" fillId="0" borderId="1" xfId="4" applyNumberFormat="1" applyFont="1" applyBorder="1" applyAlignment="1" applyProtection="1">
      <alignment horizontal="center" vertical="top" wrapText="1"/>
      <protection locked="0"/>
    </xf>
    <xf numFmtId="0" fontId="25" fillId="0" borderId="1" xfId="4" applyFont="1" applyBorder="1" applyAlignment="1" applyProtection="1">
      <alignment horizontal="left" vertical="top" wrapText="1"/>
      <protection locked="0"/>
    </xf>
    <xf numFmtId="0" fontId="5" fillId="0" borderId="1" xfId="4" applyFont="1" applyBorder="1" applyAlignment="1" applyProtection="1">
      <alignment horizontal="center" vertical="center" wrapText="1"/>
      <protection locked="0"/>
    </xf>
    <xf numFmtId="0" fontId="26" fillId="0" borderId="1" xfId="4" applyFont="1" applyBorder="1" applyAlignment="1" applyProtection="1">
      <alignment horizontal="left" vertical="top" wrapText="1"/>
      <protection locked="0"/>
    </xf>
    <xf numFmtId="2" fontId="25" fillId="0" borderId="1" xfId="4" applyNumberFormat="1" applyFont="1" applyBorder="1" applyAlignment="1" applyProtection="1">
      <alignment horizontal="center" vertical="top" wrapText="1"/>
      <protection locked="0"/>
    </xf>
    <xf numFmtId="0" fontId="26" fillId="0" borderId="1" xfId="4" applyFont="1" applyBorder="1" applyAlignment="1" applyProtection="1">
      <alignment horizontal="center" vertical="top" wrapText="1"/>
      <protection locked="0"/>
    </xf>
    <xf numFmtId="1" fontId="26" fillId="0" borderId="1" xfId="4" applyNumberFormat="1" applyFont="1" applyBorder="1" applyAlignment="1" applyProtection="1">
      <alignment horizontal="center" vertical="top" wrapText="1"/>
      <protection locked="0"/>
    </xf>
    <xf numFmtId="0" fontId="26" fillId="0" borderId="1" xfId="6" applyFont="1" applyBorder="1" applyAlignment="1">
      <alignment horizontal="center" vertical="top"/>
    </xf>
    <xf numFmtId="0" fontId="5" fillId="0" borderId="1" xfId="4" applyFont="1" applyBorder="1" applyAlignment="1" applyProtection="1">
      <alignment horizontal="center" vertical="top" wrapText="1"/>
      <protection locked="0"/>
    </xf>
    <xf numFmtId="2" fontId="5" fillId="0" borderId="1" xfId="4" applyNumberFormat="1" applyFont="1" applyBorder="1" applyAlignment="1" applyProtection="1">
      <alignment horizontal="center" vertical="top" wrapText="1"/>
      <protection locked="0"/>
    </xf>
    <xf numFmtId="0" fontId="26" fillId="0" borderId="1" xfId="4" applyFont="1" applyBorder="1" applyAlignment="1">
      <alignment horizontal="center" vertical="top"/>
    </xf>
    <xf numFmtId="0" fontId="25" fillId="0" borderId="1" xfId="4" applyFont="1" applyBorder="1" applyAlignment="1" applyProtection="1">
      <alignment horizontal="center" vertical="top" wrapText="1"/>
      <protection locked="0"/>
    </xf>
    <xf numFmtId="165" fontId="26" fillId="0" borderId="1" xfId="4" applyNumberFormat="1" applyFont="1" applyBorder="1" applyAlignment="1" applyProtection="1">
      <alignment horizontal="center" vertical="top" wrapText="1"/>
      <protection locked="0"/>
    </xf>
    <xf numFmtId="49" fontId="26" fillId="0" borderId="1" xfId="4" applyNumberFormat="1" applyFont="1" applyBorder="1" applyAlignment="1">
      <alignment horizontal="center" vertical="top"/>
    </xf>
    <xf numFmtId="49" fontId="25" fillId="0" borderId="1" xfId="4" applyNumberFormat="1" applyFont="1" applyBorder="1" applyAlignment="1" applyProtection="1">
      <alignment horizontal="center" vertical="top" wrapText="1"/>
      <protection locked="0"/>
    </xf>
    <xf numFmtId="0" fontId="45" fillId="0" borderId="1" xfId="4" applyFont="1" applyBorder="1" applyAlignment="1">
      <alignment horizontal="center" vertical="center"/>
    </xf>
    <xf numFmtId="49" fontId="45" fillId="0" borderId="1" xfId="4" applyNumberFormat="1" applyFont="1" applyBorder="1" applyAlignment="1">
      <alignment horizontal="center" vertical="center"/>
    </xf>
    <xf numFmtId="3" fontId="45" fillId="0" borderId="1" xfId="0" applyNumberFormat="1" applyFont="1" applyBorder="1" applyAlignment="1">
      <alignment horizontal="left" vertical="center"/>
    </xf>
    <xf numFmtId="1" fontId="50" fillId="0" borderId="1" xfId="0" applyNumberFormat="1" applyFont="1" applyBorder="1" applyAlignment="1">
      <alignment horizontal="center" vertical="center"/>
    </xf>
    <xf numFmtId="49" fontId="44" fillId="0" borderId="1" xfId="4" applyNumberFormat="1" applyFont="1" applyBorder="1" applyAlignment="1" applyProtection="1">
      <alignment horizontal="center" vertical="center" wrapText="1"/>
      <protection locked="0"/>
    </xf>
    <xf numFmtId="0" fontId="44" fillId="0" borderId="1" xfId="0" applyFont="1" applyBorder="1" applyAlignment="1">
      <alignment vertical="center"/>
    </xf>
    <xf numFmtId="2" fontId="44" fillId="0" borderId="1" xfId="4" applyNumberFormat="1" applyFont="1" applyBorder="1" applyAlignment="1" applyProtection="1">
      <alignment horizontal="center" vertical="center" wrapText="1"/>
      <protection locked="0"/>
    </xf>
    <xf numFmtId="2" fontId="45" fillId="0" borderId="1" xfId="0" applyNumberFormat="1" applyFont="1" applyBorder="1" applyAlignment="1">
      <alignment horizontal="center" vertical="center"/>
    </xf>
    <xf numFmtId="1" fontId="45" fillId="0" borderId="1" xfId="0" applyNumberFormat="1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2" fontId="43" fillId="0" borderId="1" xfId="4" applyNumberFormat="1" applyFont="1" applyBorder="1" applyAlignment="1" applyProtection="1">
      <alignment horizontal="center" vertical="center" wrapText="1"/>
      <protection locked="0"/>
    </xf>
  </cellXfs>
  <cellStyles count="14">
    <cellStyle name="Style 1" xfId="1"/>
    <cellStyle name="Гиперссылка" xfId="2" builtinId="8"/>
    <cellStyle name="Обычный" xfId="0" builtinId="0"/>
    <cellStyle name="Обычный 2" xfId="6"/>
    <cellStyle name="Обычный 3" xfId="12"/>
    <cellStyle name="Обычный 4" xfId="10"/>
    <cellStyle name="Обычный_Transf-PriceTHOMSIT 2004-1" xfId="3"/>
    <cellStyle name="Обычный_Прайс 2003_august" xfId="4"/>
    <cellStyle name="Процентный" xfId="9" builtinId="5"/>
    <cellStyle name="Процентный 10" xfId="11"/>
    <cellStyle name="Процентный 2" xfId="7"/>
    <cellStyle name="Финансовый" xfId="5" builtinId="3"/>
    <cellStyle name="Финансовый 2" xfId="8"/>
    <cellStyle name="Финансовый 2 2" xfId="13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resit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DZ656"/>
  <sheetViews>
    <sheetView tabSelected="1" zoomScale="70" zoomScaleNormal="70" zoomScaleSheetLayoutView="70" workbookViewId="0">
      <pane xSplit="6" ySplit="2" topLeftCell="G3" activePane="bottomRight" state="frozen"/>
      <selection pane="topRight" activeCell="G1" sqref="G1"/>
      <selection pane="bottomLeft" activeCell="A4" sqref="A4"/>
      <selection pane="bottomRight" activeCell="S1" sqref="S1:S1048576"/>
    </sheetView>
  </sheetViews>
  <sheetFormatPr defaultColWidth="8" defaultRowHeight="15.75" x14ac:dyDescent="0.25"/>
  <cols>
    <col min="1" max="1" width="7.88671875" style="105" customWidth="1"/>
    <col min="2" max="2" width="5.77734375" style="25" customWidth="1"/>
    <col min="3" max="3" width="27.77734375" style="12" customWidth="1"/>
    <col min="4" max="4" width="8.33203125" style="11" customWidth="1"/>
    <col min="5" max="5" width="14" style="6" customWidth="1"/>
    <col min="6" max="6" width="9.33203125" style="6" customWidth="1"/>
    <col min="7" max="7" width="54.77734375" style="17" customWidth="1"/>
    <col min="8" max="8" width="17.77734375" style="10" customWidth="1"/>
    <col min="9" max="9" width="11.44140625" style="6" customWidth="1"/>
    <col min="10" max="10" width="15.5546875" style="10" customWidth="1"/>
    <col min="11" max="11" width="7.21875" style="11" customWidth="1"/>
    <col min="12" max="12" width="5.77734375" style="65" customWidth="1"/>
    <col min="13" max="13" width="8" style="11" customWidth="1"/>
    <col min="14" max="14" width="6" style="11" customWidth="1"/>
    <col min="15" max="15" width="9.21875" style="10" customWidth="1"/>
    <col min="16" max="16" width="14.21875" style="10" customWidth="1"/>
    <col min="17" max="17" width="8.77734375" style="10" customWidth="1"/>
    <col min="18" max="18" width="12.88671875" style="53" customWidth="1"/>
    <col min="19" max="16384" width="8" style="1"/>
  </cols>
  <sheetData>
    <row r="1" spans="1:18" ht="33.75" x14ac:dyDescent="0.2">
      <c r="A1" s="106" t="s">
        <v>636</v>
      </c>
      <c r="B1" s="81"/>
      <c r="C1" s="81"/>
      <c r="D1" s="95"/>
      <c r="E1" s="81"/>
      <c r="F1" s="122"/>
      <c r="G1" s="81"/>
      <c r="H1" s="81"/>
      <c r="I1" s="81"/>
      <c r="J1" s="81"/>
      <c r="K1" s="81"/>
      <c r="L1" s="82"/>
      <c r="M1" s="81"/>
      <c r="N1" s="13"/>
      <c r="O1" s="31"/>
      <c r="P1" s="31"/>
      <c r="Q1" s="31"/>
    </row>
    <row r="2" spans="1:18" ht="65.25" customHeight="1" x14ac:dyDescent="0.2">
      <c r="A2" s="33" t="s">
        <v>23</v>
      </c>
      <c r="B2" s="87" t="s">
        <v>637</v>
      </c>
      <c r="C2" s="142" t="s">
        <v>141</v>
      </c>
      <c r="D2" s="107" t="s">
        <v>638</v>
      </c>
      <c r="E2" s="107" t="s">
        <v>100</v>
      </c>
      <c r="F2" s="107" t="s">
        <v>99</v>
      </c>
      <c r="G2" s="142" t="s">
        <v>639</v>
      </c>
      <c r="H2" s="142" t="s">
        <v>640</v>
      </c>
      <c r="I2" s="107" t="s">
        <v>1165</v>
      </c>
      <c r="J2" s="142" t="s">
        <v>163</v>
      </c>
      <c r="K2" s="108" t="s">
        <v>641</v>
      </c>
      <c r="L2" s="109" t="s">
        <v>142</v>
      </c>
      <c r="M2" s="108" t="s">
        <v>642</v>
      </c>
      <c r="N2" s="108" t="s">
        <v>643</v>
      </c>
      <c r="O2" s="142" t="s">
        <v>1240</v>
      </c>
      <c r="P2" s="142" t="s">
        <v>1034</v>
      </c>
      <c r="Q2" s="110" t="s">
        <v>644</v>
      </c>
      <c r="R2" s="143" t="s">
        <v>645</v>
      </c>
    </row>
    <row r="3" spans="1:18" ht="24.4" customHeight="1" x14ac:dyDescent="0.2">
      <c r="A3" s="101"/>
      <c r="B3" s="19"/>
      <c r="C3" s="117"/>
      <c r="D3" s="117"/>
      <c r="E3" s="117"/>
      <c r="F3" s="117"/>
      <c r="G3" s="117" t="s">
        <v>801</v>
      </c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</row>
    <row r="4" spans="1:18" s="173" customFormat="1" ht="20.25" x14ac:dyDescent="0.2">
      <c r="A4" s="170"/>
      <c r="B4" s="171"/>
      <c r="C4" s="172"/>
      <c r="D4" s="172"/>
      <c r="E4" s="172"/>
      <c r="F4" s="172" t="s">
        <v>1141</v>
      </c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</row>
    <row r="5" spans="1:18" ht="15" x14ac:dyDescent="0.2">
      <c r="A5" s="33" t="s">
        <v>24</v>
      </c>
      <c r="B5" s="33" t="s">
        <v>49</v>
      </c>
      <c r="C5" s="32" t="s">
        <v>143</v>
      </c>
      <c r="D5" s="142"/>
      <c r="E5" s="56">
        <v>4820020550011</v>
      </c>
      <c r="F5" s="34" t="s">
        <v>228</v>
      </c>
      <c r="G5" s="15" t="s">
        <v>802</v>
      </c>
      <c r="H5" s="36" t="s">
        <v>702</v>
      </c>
      <c r="I5" s="56">
        <v>3214</v>
      </c>
      <c r="J5" s="36" t="s">
        <v>723</v>
      </c>
      <c r="K5" s="142" t="s">
        <v>144</v>
      </c>
      <c r="L5" s="69">
        <v>5</v>
      </c>
      <c r="M5" s="142" t="s">
        <v>735</v>
      </c>
      <c r="N5" s="61" t="s">
        <v>32</v>
      </c>
      <c r="O5" s="35">
        <v>240</v>
      </c>
      <c r="P5" s="60">
        <v>44.583333333333336</v>
      </c>
      <c r="Q5" s="57">
        <f t="shared" ref="Q5:Q10" si="0">ROUND(R5/6,2)</f>
        <v>8.92</v>
      </c>
      <c r="R5" s="57">
        <f t="shared" ref="R5:R10" si="1">ROUND(P5*1.2,2)</f>
        <v>53.5</v>
      </c>
    </row>
    <row r="6" spans="1:18" ht="15" x14ac:dyDescent="0.2">
      <c r="A6" s="33" t="s">
        <v>24</v>
      </c>
      <c r="B6" s="33" t="s">
        <v>49</v>
      </c>
      <c r="C6" s="32" t="s">
        <v>157</v>
      </c>
      <c r="D6" s="142"/>
      <c r="E6" s="56">
        <v>4823051721092</v>
      </c>
      <c r="F6" s="34" t="s">
        <v>229</v>
      </c>
      <c r="G6" s="15" t="s">
        <v>803</v>
      </c>
      <c r="H6" s="36" t="s">
        <v>702</v>
      </c>
      <c r="I6" s="56">
        <v>3214</v>
      </c>
      <c r="J6" s="36" t="s">
        <v>723</v>
      </c>
      <c r="K6" s="142" t="s">
        <v>144</v>
      </c>
      <c r="L6" s="69">
        <v>25</v>
      </c>
      <c r="M6" s="142" t="s">
        <v>735</v>
      </c>
      <c r="N6" s="61" t="s">
        <v>32</v>
      </c>
      <c r="O6" s="35">
        <v>54</v>
      </c>
      <c r="P6" s="60">
        <v>131.25</v>
      </c>
      <c r="Q6" s="57">
        <f t="shared" si="0"/>
        <v>26.25</v>
      </c>
      <c r="R6" s="57">
        <f t="shared" si="1"/>
        <v>157.5</v>
      </c>
    </row>
    <row r="7" spans="1:18" ht="15" x14ac:dyDescent="0.2">
      <c r="A7" s="33" t="s">
        <v>24</v>
      </c>
      <c r="B7" s="33" t="s">
        <v>49</v>
      </c>
      <c r="C7" s="32" t="s">
        <v>157</v>
      </c>
      <c r="D7" s="142"/>
      <c r="E7" s="56">
        <v>4823051721139</v>
      </c>
      <c r="F7" s="34" t="s">
        <v>230</v>
      </c>
      <c r="G7" s="15" t="s">
        <v>803</v>
      </c>
      <c r="H7" s="36" t="s">
        <v>702</v>
      </c>
      <c r="I7" s="56">
        <v>3214</v>
      </c>
      <c r="J7" s="36" t="s">
        <v>723</v>
      </c>
      <c r="K7" s="142" t="s">
        <v>144</v>
      </c>
      <c r="L7" s="69">
        <v>5</v>
      </c>
      <c r="M7" s="142" t="s">
        <v>735</v>
      </c>
      <c r="N7" s="61" t="s">
        <v>32</v>
      </c>
      <c r="O7" s="35">
        <v>240</v>
      </c>
      <c r="P7" s="60">
        <v>50.58</v>
      </c>
      <c r="Q7" s="57">
        <f t="shared" si="0"/>
        <v>10.119999999999999</v>
      </c>
      <c r="R7" s="57">
        <f t="shared" si="1"/>
        <v>60.7</v>
      </c>
    </row>
    <row r="8" spans="1:18" ht="15" x14ac:dyDescent="0.2">
      <c r="A8" s="33" t="s">
        <v>24</v>
      </c>
      <c r="B8" s="33" t="s">
        <v>49</v>
      </c>
      <c r="C8" s="32" t="s">
        <v>120</v>
      </c>
      <c r="D8" s="142"/>
      <c r="E8" s="56">
        <v>4823051718139</v>
      </c>
      <c r="F8" s="34" t="s">
        <v>231</v>
      </c>
      <c r="G8" s="15" t="s">
        <v>804</v>
      </c>
      <c r="H8" s="36" t="s">
        <v>702</v>
      </c>
      <c r="I8" s="56">
        <v>3214</v>
      </c>
      <c r="J8" s="36" t="s">
        <v>723</v>
      </c>
      <c r="K8" s="142" t="s">
        <v>144</v>
      </c>
      <c r="L8" s="69">
        <v>25</v>
      </c>
      <c r="M8" s="142" t="s">
        <v>735</v>
      </c>
      <c r="N8" s="61" t="s">
        <v>32</v>
      </c>
      <c r="O8" s="35">
        <v>54</v>
      </c>
      <c r="P8" s="60">
        <v>145.83000000000001</v>
      </c>
      <c r="Q8" s="57">
        <f t="shared" si="0"/>
        <v>29.17</v>
      </c>
      <c r="R8" s="57">
        <f t="shared" si="1"/>
        <v>175</v>
      </c>
    </row>
    <row r="9" spans="1:18" ht="18" x14ac:dyDescent="0.2">
      <c r="A9" s="169"/>
      <c r="B9" s="144"/>
      <c r="C9" s="147" t="s">
        <v>1137</v>
      </c>
      <c r="D9" s="148"/>
      <c r="E9" s="148"/>
      <c r="F9" s="145" t="s">
        <v>1138</v>
      </c>
      <c r="G9" s="149"/>
      <c r="H9" s="149"/>
      <c r="I9" s="148"/>
      <c r="J9" s="149"/>
      <c r="K9" s="149"/>
      <c r="L9" s="149"/>
      <c r="M9" s="149"/>
      <c r="N9" s="149"/>
      <c r="O9" s="149"/>
      <c r="P9" s="149"/>
      <c r="Q9" s="149"/>
      <c r="R9" s="149"/>
    </row>
    <row r="10" spans="1:18" s="156" customFormat="1" ht="15" x14ac:dyDescent="0.2">
      <c r="A10" s="40" t="s">
        <v>24</v>
      </c>
      <c r="B10" s="40" t="s">
        <v>1139</v>
      </c>
      <c r="C10" s="176" t="s">
        <v>1133</v>
      </c>
      <c r="D10" s="177"/>
      <c r="E10" s="178">
        <v>9000101121858</v>
      </c>
      <c r="F10" s="179" t="s">
        <v>1134</v>
      </c>
      <c r="G10" s="180" t="s">
        <v>1220</v>
      </c>
      <c r="H10" s="181" t="s">
        <v>702</v>
      </c>
      <c r="I10" s="178">
        <v>3214</v>
      </c>
      <c r="J10" s="181" t="s">
        <v>723</v>
      </c>
      <c r="K10" s="177" t="s">
        <v>144</v>
      </c>
      <c r="L10" s="182">
        <v>25</v>
      </c>
      <c r="M10" s="177" t="s">
        <v>735</v>
      </c>
      <c r="N10" s="183" t="s">
        <v>32</v>
      </c>
      <c r="O10" s="184">
        <v>48</v>
      </c>
      <c r="P10" s="57">
        <v>332.5</v>
      </c>
      <c r="Q10" s="57">
        <f t="shared" si="0"/>
        <v>66.5</v>
      </c>
      <c r="R10" s="57">
        <f t="shared" si="1"/>
        <v>399</v>
      </c>
    </row>
    <row r="11" spans="1:18" ht="15" x14ac:dyDescent="0.2">
      <c r="A11" s="40" t="s">
        <v>24</v>
      </c>
      <c r="B11" s="40" t="s">
        <v>1139</v>
      </c>
      <c r="C11" s="176" t="s">
        <v>1133</v>
      </c>
      <c r="D11" s="177"/>
      <c r="E11" s="198">
        <v>9000101124767</v>
      </c>
      <c r="F11" s="179" t="s">
        <v>1241</v>
      </c>
      <c r="G11" s="199" t="s">
        <v>1220</v>
      </c>
      <c r="H11" s="181" t="s">
        <v>702</v>
      </c>
      <c r="I11" s="178">
        <v>3214</v>
      </c>
      <c r="J11" s="181" t="s">
        <v>723</v>
      </c>
      <c r="K11" s="177" t="s">
        <v>144</v>
      </c>
      <c r="L11" s="182">
        <v>5</v>
      </c>
      <c r="M11" s="177" t="s">
        <v>1242</v>
      </c>
      <c r="N11" s="183" t="s">
        <v>32</v>
      </c>
      <c r="O11" s="200">
        <v>240</v>
      </c>
      <c r="P11" s="57">
        <v>125</v>
      </c>
      <c r="Q11" s="57">
        <v>25</v>
      </c>
      <c r="R11" s="57">
        <v>150</v>
      </c>
    </row>
    <row r="12" spans="1:18" ht="15" x14ac:dyDescent="0.2">
      <c r="A12" s="33" t="s">
        <v>24</v>
      </c>
      <c r="B12" s="33" t="s">
        <v>1139</v>
      </c>
      <c r="C12" s="32" t="s">
        <v>145</v>
      </c>
      <c r="D12" s="142"/>
      <c r="E12" s="56">
        <v>4820020550585</v>
      </c>
      <c r="F12" s="34" t="s">
        <v>232</v>
      </c>
      <c r="G12" s="15" t="s">
        <v>805</v>
      </c>
      <c r="H12" s="36" t="s">
        <v>702</v>
      </c>
      <c r="I12" s="56">
        <v>3214</v>
      </c>
      <c r="J12" s="36" t="s">
        <v>723</v>
      </c>
      <c r="K12" s="142" t="s">
        <v>144</v>
      </c>
      <c r="L12" s="69">
        <v>25</v>
      </c>
      <c r="M12" s="142" t="s">
        <v>735</v>
      </c>
      <c r="N12" s="61" t="s">
        <v>32</v>
      </c>
      <c r="O12" s="35">
        <v>54</v>
      </c>
      <c r="P12" s="60">
        <v>282.92</v>
      </c>
      <c r="Q12" s="57">
        <f t="shared" ref="Q12:Q14" si="2">ROUND(R12/6,2)</f>
        <v>56.58</v>
      </c>
      <c r="R12" s="57">
        <f t="shared" ref="R12:R14" si="3">ROUND(P12*1.2,2)</f>
        <v>339.5</v>
      </c>
    </row>
    <row r="13" spans="1:18" ht="15" x14ac:dyDescent="0.2">
      <c r="A13" s="33" t="s">
        <v>24</v>
      </c>
      <c r="B13" s="33" t="s">
        <v>1139</v>
      </c>
      <c r="C13" s="32" t="s">
        <v>145</v>
      </c>
      <c r="D13" s="142"/>
      <c r="E13" s="56">
        <v>4823051720439</v>
      </c>
      <c r="F13" s="34" t="s">
        <v>233</v>
      </c>
      <c r="G13" s="15" t="s">
        <v>805</v>
      </c>
      <c r="H13" s="36" t="s">
        <v>702</v>
      </c>
      <c r="I13" s="56">
        <v>3214</v>
      </c>
      <c r="J13" s="36" t="s">
        <v>723</v>
      </c>
      <c r="K13" s="142" t="s">
        <v>144</v>
      </c>
      <c r="L13" s="69">
        <v>5</v>
      </c>
      <c r="M13" s="142" t="s">
        <v>735</v>
      </c>
      <c r="N13" s="61" t="s">
        <v>32</v>
      </c>
      <c r="O13" s="35">
        <v>240</v>
      </c>
      <c r="P13" s="60">
        <v>105.83</v>
      </c>
      <c r="Q13" s="57">
        <f t="shared" si="2"/>
        <v>21.17</v>
      </c>
      <c r="R13" s="57">
        <f t="shared" si="3"/>
        <v>127</v>
      </c>
    </row>
    <row r="14" spans="1:18" ht="15" x14ac:dyDescent="0.2">
      <c r="A14" s="33" t="s">
        <v>24</v>
      </c>
      <c r="B14" s="33" t="s">
        <v>1139</v>
      </c>
      <c r="C14" s="32" t="s">
        <v>44</v>
      </c>
      <c r="D14" s="142"/>
      <c r="E14" s="56">
        <v>4820020550523</v>
      </c>
      <c r="F14" s="34" t="s">
        <v>234</v>
      </c>
      <c r="G14" s="15" t="s">
        <v>806</v>
      </c>
      <c r="H14" s="36" t="s">
        <v>702</v>
      </c>
      <c r="I14" s="56">
        <v>3214</v>
      </c>
      <c r="J14" s="36" t="s">
        <v>723</v>
      </c>
      <c r="K14" s="142" t="s">
        <v>144</v>
      </c>
      <c r="L14" s="69">
        <v>25</v>
      </c>
      <c r="M14" s="142" t="s">
        <v>735</v>
      </c>
      <c r="N14" s="61" t="s">
        <v>32</v>
      </c>
      <c r="O14" s="35">
        <v>48</v>
      </c>
      <c r="P14" s="60">
        <v>506.25</v>
      </c>
      <c r="Q14" s="57">
        <f t="shared" si="2"/>
        <v>101.25</v>
      </c>
      <c r="R14" s="57">
        <f t="shared" si="3"/>
        <v>607.5</v>
      </c>
    </row>
    <row r="15" spans="1:18" ht="28.5" x14ac:dyDescent="0.25">
      <c r="A15" s="33" t="s">
        <v>24</v>
      </c>
      <c r="B15" s="33" t="s">
        <v>1139</v>
      </c>
      <c r="C15" s="32" t="s">
        <v>215</v>
      </c>
      <c r="D15" s="142"/>
      <c r="E15" s="56">
        <v>5900089122127</v>
      </c>
      <c r="F15" s="34" t="s">
        <v>235</v>
      </c>
      <c r="G15" s="15" t="s">
        <v>807</v>
      </c>
      <c r="H15" s="36" t="s">
        <v>703</v>
      </c>
      <c r="I15" s="194">
        <v>3214900090</v>
      </c>
      <c r="J15" s="36" t="s">
        <v>723</v>
      </c>
      <c r="K15" s="142" t="s">
        <v>144</v>
      </c>
      <c r="L15" s="69">
        <v>25</v>
      </c>
      <c r="M15" s="142" t="s">
        <v>735</v>
      </c>
      <c r="N15" s="61"/>
      <c r="O15" s="35">
        <v>42</v>
      </c>
      <c r="P15" s="60">
        <v>832.5</v>
      </c>
      <c r="Q15" s="57">
        <f t="shared" ref="Q15:Q18" si="4">ROUND(R15/6,2)</f>
        <v>166.5</v>
      </c>
      <c r="R15" s="57">
        <f t="shared" ref="R15:R18" si="5">ROUND(P15*1.2,2)</f>
        <v>999</v>
      </c>
    </row>
    <row r="16" spans="1:18" ht="15" x14ac:dyDescent="0.2">
      <c r="A16" s="33" t="s">
        <v>24</v>
      </c>
      <c r="B16" s="33" t="s">
        <v>1139</v>
      </c>
      <c r="C16" s="32" t="s">
        <v>224</v>
      </c>
      <c r="D16" s="142"/>
      <c r="E16" s="56">
        <v>9000101121841</v>
      </c>
      <c r="F16" s="161" t="s">
        <v>236</v>
      </c>
      <c r="G16" s="15" t="s">
        <v>808</v>
      </c>
      <c r="H16" s="36" t="s">
        <v>702</v>
      </c>
      <c r="I16" s="56">
        <v>3214</v>
      </c>
      <c r="J16" s="36" t="s">
        <v>723</v>
      </c>
      <c r="K16" s="142" t="s">
        <v>144</v>
      </c>
      <c r="L16" s="69">
        <v>25</v>
      </c>
      <c r="M16" s="142" t="s">
        <v>735</v>
      </c>
      <c r="N16" s="61" t="s">
        <v>32</v>
      </c>
      <c r="O16" s="35">
        <v>54</v>
      </c>
      <c r="P16" s="60">
        <v>214.58</v>
      </c>
      <c r="Q16" s="57">
        <f t="shared" si="4"/>
        <v>42.92</v>
      </c>
      <c r="R16" s="57">
        <f t="shared" si="5"/>
        <v>257.5</v>
      </c>
    </row>
    <row r="17" spans="1:18" ht="15" x14ac:dyDescent="0.2">
      <c r="A17" s="33" t="s">
        <v>24</v>
      </c>
      <c r="B17" s="33" t="s">
        <v>1139</v>
      </c>
      <c r="C17" s="32" t="s">
        <v>223</v>
      </c>
      <c r="D17" s="142"/>
      <c r="E17" s="56">
        <v>9000101121834</v>
      </c>
      <c r="F17" s="161" t="s">
        <v>237</v>
      </c>
      <c r="G17" s="15" t="s">
        <v>809</v>
      </c>
      <c r="H17" s="36" t="s">
        <v>702</v>
      </c>
      <c r="I17" s="56">
        <v>3214</v>
      </c>
      <c r="J17" s="36" t="s">
        <v>723</v>
      </c>
      <c r="K17" s="142" t="s">
        <v>144</v>
      </c>
      <c r="L17" s="69">
        <v>25</v>
      </c>
      <c r="M17" s="142" t="s">
        <v>735</v>
      </c>
      <c r="N17" s="61" t="s">
        <v>32</v>
      </c>
      <c r="O17" s="35">
        <v>48</v>
      </c>
      <c r="P17" s="60">
        <v>375</v>
      </c>
      <c r="Q17" s="57">
        <f t="shared" si="4"/>
        <v>75</v>
      </c>
      <c r="R17" s="57">
        <f t="shared" si="5"/>
        <v>450</v>
      </c>
    </row>
    <row r="18" spans="1:18" s="146" customFormat="1" ht="18" x14ac:dyDescent="0.25">
      <c r="A18" s="33" t="s">
        <v>24</v>
      </c>
      <c r="B18" s="33" t="s">
        <v>1139</v>
      </c>
      <c r="C18" s="32" t="s">
        <v>623</v>
      </c>
      <c r="D18" s="142"/>
      <c r="E18" s="56">
        <v>9000101118940</v>
      </c>
      <c r="F18" s="34" t="s">
        <v>624</v>
      </c>
      <c r="G18" s="15" t="s">
        <v>810</v>
      </c>
      <c r="H18" s="36" t="s">
        <v>704</v>
      </c>
      <c r="I18" s="194">
        <v>3506910090</v>
      </c>
      <c r="J18" s="36" t="s">
        <v>725</v>
      </c>
      <c r="K18" s="142" t="s">
        <v>144</v>
      </c>
      <c r="L18" s="69">
        <v>7</v>
      </c>
      <c r="M18" s="142" t="s">
        <v>736</v>
      </c>
      <c r="N18" s="61" t="s">
        <v>32</v>
      </c>
      <c r="O18" s="35">
        <v>80</v>
      </c>
      <c r="P18" s="60">
        <v>579.16999999999996</v>
      </c>
      <c r="Q18" s="57">
        <f t="shared" si="4"/>
        <v>115.83</v>
      </c>
      <c r="R18" s="57">
        <f t="shared" si="5"/>
        <v>695</v>
      </c>
    </row>
    <row r="19" spans="1:18" s="146" customFormat="1" ht="18" x14ac:dyDescent="0.2">
      <c r="A19" s="40" t="s">
        <v>24</v>
      </c>
      <c r="B19" s="40" t="s">
        <v>1139</v>
      </c>
      <c r="C19" s="201" t="s">
        <v>1243</v>
      </c>
      <c r="D19" s="177"/>
      <c r="E19" s="198">
        <v>9000101122619</v>
      </c>
      <c r="F19" s="199">
        <v>2574221</v>
      </c>
      <c r="G19" s="199" t="s">
        <v>1258</v>
      </c>
      <c r="H19" s="202" t="s">
        <v>1244</v>
      </c>
      <c r="I19" s="198">
        <v>3214</v>
      </c>
      <c r="J19" s="202" t="s">
        <v>1245</v>
      </c>
      <c r="K19" s="203" t="s">
        <v>144</v>
      </c>
      <c r="L19" s="204">
        <v>20</v>
      </c>
      <c r="M19" s="203" t="s">
        <v>735</v>
      </c>
      <c r="N19" s="205" t="s">
        <v>32</v>
      </c>
      <c r="O19" s="206">
        <v>48</v>
      </c>
      <c r="P19" s="207">
        <f>R19-Q19</f>
        <v>1458.3333333333333</v>
      </c>
      <c r="Q19" s="207">
        <f>R19/6</f>
        <v>291.66666666666669</v>
      </c>
      <c r="R19" s="207">
        <v>1750</v>
      </c>
    </row>
    <row r="20" spans="1:18" ht="18" x14ac:dyDescent="0.2">
      <c r="A20" s="144"/>
      <c r="B20" s="144"/>
      <c r="C20" s="147" t="s">
        <v>116</v>
      </c>
      <c r="D20" s="148"/>
      <c r="E20" s="148"/>
      <c r="F20" s="145" t="s">
        <v>1140</v>
      </c>
      <c r="G20" s="149"/>
      <c r="H20" s="149"/>
      <c r="I20" s="148"/>
      <c r="J20" s="149"/>
      <c r="K20" s="149"/>
      <c r="L20" s="149"/>
      <c r="M20" s="149"/>
      <c r="N20" s="149"/>
      <c r="O20" s="149"/>
      <c r="P20" s="149"/>
      <c r="Q20" s="149"/>
      <c r="R20" s="149"/>
    </row>
    <row r="21" spans="1:18" ht="15" x14ac:dyDescent="0.2">
      <c r="A21" s="33" t="s">
        <v>24</v>
      </c>
      <c r="B21" s="33" t="s">
        <v>110</v>
      </c>
      <c r="C21" s="32" t="s">
        <v>170</v>
      </c>
      <c r="D21" s="142"/>
      <c r="E21" s="56">
        <v>4823051722402</v>
      </c>
      <c r="F21" s="35" t="s">
        <v>238</v>
      </c>
      <c r="G21" s="15" t="s">
        <v>811</v>
      </c>
      <c r="H21" s="36" t="s">
        <v>702</v>
      </c>
      <c r="I21" s="56">
        <v>3214</v>
      </c>
      <c r="J21" s="36" t="s">
        <v>723</v>
      </c>
      <c r="K21" s="142" t="s">
        <v>144</v>
      </c>
      <c r="L21" s="69">
        <v>25</v>
      </c>
      <c r="M21" s="142" t="s">
        <v>735</v>
      </c>
      <c r="N21" s="61" t="s">
        <v>32</v>
      </c>
      <c r="O21" s="35">
        <v>54</v>
      </c>
      <c r="P21" s="60">
        <v>95</v>
      </c>
      <c r="Q21" s="57">
        <f>ROUND(R21/6,2)</f>
        <v>19</v>
      </c>
      <c r="R21" s="57">
        <f>ROUND(P21*1.2,2)</f>
        <v>114</v>
      </c>
    </row>
    <row r="22" spans="1:18" s="146" customFormat="1" ht="18" x14ac:dyDescent="0.2">
      <c r="A22" s="33" t="s">
        <v>24</v>
      </c>
      <c r="B22" s="33" t="s">
        <v>110</v>
      </c>
      <c r="C22" s="32" t="s">
        <v>143</v>
      </c>
      <c r="D22" s="142"/>
      <c r="E22" s="56">
        <v>4820020550035</v>
      </c>
      <c r="F22" s="34" t="s">
        <v>239</v>
      </c>
      <c r="G22" s="15" t="s">
        <v>802</v>
      </c>
      <c r="H22" s="36" t="s">
        <v>702</v>
      </c>
      <c r="I22" s="56">
        <v>3214</v>
      </c>
      <c r="J22" s="36" t="s">
        <v>723</v>
      </c>
      <c r="K22" s="142" t="s">
        <v>144</v>
      </c>
      <c r="L22" s="69">
        <v>25</v>
      </c>
      <c r="M22" s="142" t="s">
        <v>735</v>
      </c>
      <c r="N22" s="61" t="s">
        <v>32</v>
      </c>
      <c r="O22" s="35">
        <v>54</v>
      </c>
      <c r="P22" s="60">
        <v>107.08333333333334</v>
      </c>
      <c r="Q22" s="57">
        <f>ROUND(R22/6,2)</f>
        <v>21.42</v>
      </c>
      <c r="R22" s="57">
        <f>ROUND(P22*1.2,2)</f>
        <v>128.5</v>
      </c>
    </row>
    <row r="23" spans="1:18" ht="18" x14ac:dyDescent="0.2">
      <c r="A23" s="144"/>
      <c r="B23" s="144"/>
      <c r="C23" s="147" t="s">
        <v>81</v>
      </c>
      <c r="D23" s="148"/>
      <c r="E23" s="148"/>
      <c r="F23" s="145" t="s">
        <v>812</v>
      </c>
      <c r="G23" s="149"/>
      <c r="H23" s="149"/>
      <c r="I23" s="148"/>
      <c r="J23" s="149"/>
      <c r="K23" s="149"/>
      <c r="L23" s="149"/>
      <c r="M23" s="149"/>
      <c r="N23" s="149"/>
      <c r="O23" s="149"/>
      <c r="P23" s="149"/>
      <c r="Q23" s="149"/>
      <c r="R23" s="149"/>
    </row>
    <row r="24" spans="1:18" ht="15" x14ac:dyDescent="0.2">
      <c r="A24" s="33" t="s">
        <v>24</v>
      </c>
      <c r="B24" s="33" t="s">
        <v>53</v>
      </c>
      <c r="C24" s="32" t="s">
        <v>167</v>
      </c>
      <c r="D24" s="142"/>
      <c r="E24" s="56">
        <v>4823051721368</v>
      </c>
      <c r="F24" s="34" t="s">
        <v>240</v>
      </c>
      <c r="G24" s="15" t="s">
        <v>813</v>
      </c>
      <c r="H24" s="36" t="s">
        <v>702</v>
      </c>
      <c r="I24" s="56">
        <v>3214</v>
      </c>
      <c r="J24" s="36" t="s">
        <v>727</v>
      </c>
      <c r="K24" s="142" t="s">
        <v>144</v>
      </c>
      <c r="L24" s="69">
        <v>2</v>
      </c>
      <c r="M24" s="142" t="s">
        <v>736</v>
      </c>
      <c r="N24" s="35">
        <v>12</v>
      </c>
      <c r="O24" s="35">
        <v>384</v>
      </c>
      <c r="P24" s="60">
        <v>79.583333333333343</v>
      </c>
      <c r="Q24" s="57">
        <f t="shared" ref="Q24:Q109" si="6">ROUND(R24/6,2)</f>
        <v>15.92</v>
      </c>
      <c r="R24" s="57">
        <f t="shared" ref="R24:R109" si="7">ROUND(P24*1.2,2)</f>
        <v>95.5</v>
      </c>
    </row>
    <row r="25" spans="1:18" ht="15" x14ac:dyDescent="0.2">
      <c r="A25" s="33" t="s">
        <v>24</v>
      </c>
      <c r="B25" s="33" t="s">
        <v>53</v>
      </c>
      <c r="C25" s="32" t="s">
        <v>167</v>
      </c>
      <c r="D25" s="142"/>
      <c r="E25" s="56">
        <v>4823051721382</v>
      </c>
      <c r="F25" s="34" t="s">
        <v>241</v>
      </c>
      <c r="G25" s="15" t="s">
        <v>814</v>
      </c>
      <c r="H25" s="36" t="s">
        <v>702</v>
      </c>
      <c r="I25" s="56">
        <v>3214</v>
      </c>
      <c r="J25" s="36" t="s">
        <v>727</v>
      </c>
      <c r="K25" s="142" t="s">
        <v>144</v>
      </c>
      <c r="L25" s="69">
        <v>2</v>
      </c>
      <c r="M25" s="142" t="s">
        <v>736</v>
      </c>
      <c r="N25" s="35">
        <v>12</v>
      </c>
      <c r="O25" s="35">
        <v>384</v>
      </c>
      <c r="P25" s="60">
        <v>79.583333333333343</v>
      </c>
      <c r="Q25" s="57">
        <f t="shared" si="6"/>
        <v>15.92</v>
      </c>
      <c r="R25" s="57">
        <f t="shared" si="7"/>
        <v>95.5</v>
      </c>
    </row>
    <row r="26" spans="1:18" ht="15" x14ac:dyDescent="0.2">
      <c r="A26" s="33" t="s">
        <v>24</v>
      </c>
      <c r="B26" s="33" t="s">
        <v>53</v>
      </c>
      <c r="C26" s="32" t="s">
        <v>167</v>
      </c>
      <c r="D26" s="142"/>
      <c r="E26" s="56">
        <v>4823051721405</v>
      </c>
      <c r="F26" s="34" t="s">
        <v>242</v>
      </c>
      <c r="G26" s="15" t="s">
        <v>815</v>
      </c>
      <c r="H26" s="36" t="s">
        <v>702</v>
      </c>
      <c r="I26" s="56">
        <v>3214</v>
      </c>
      <c r="J26" s="36" t="s">
        <v>727</v>
      </c>
      <c r="K26" s="142" t="s">
        <v>144</v>
      </c>
      <c r="L26" s="69">
        <v>2</v>
      </c>
      <c r="M26" s="142" t="s">
        <v>736</v>
      </c>
      <c r="N26" s="35">
        <v>12</v>
      </c>
      <c r="O26" s="35">
        <v>384</v>
      </c>
      <c r="P26" s="60">
        <v>79.583333333333343</v>
      </c>
      <c r="Q26" s="57">
        <f t="shared" si="6"/>
        <v>15.92</v>
      </c>
      <c r="R26" s="57">
        <f t="shared" si="7"/>
        <v>95.5</v>
      </c>
    </row>
    <row r="27" spans="1:18" ht="15" x14ac:dyDescent="0.2">
      <c r="A27" s="33" t="s">
        <v>24</v>
      </c>
      <c r="B27" s="33" t="s">
        <v>53</v>
      </c>
      <c r="C27" s="32" t="s">
        <v>167</v>
      </c>
      <c r="D27" s="142"/>
      <c r="E27" s="56">
        <v>4823051721412</v>
      </c>
      <c r="F27" s="34" t="s">
        <v>243</v>
      </c>
      <c r="G27" s="15" t="s">
        <v>816</v>
      </c>
      <c r="H27" s="36" t="s">
        <v>702</v>
      </c>
      <c r="I27" s="56">
        <v>3214</v>
      </c>
      <c r="J27" s="36" t="s">
        <v>727</v>
      </c>
      <c r="K27" s="142" t="s">
        <v>144</v>
      </c>
      <c r="L27" s="69">
        <v>2</v>
      </c>
      <c r="M27" s="142" t="s">
        <v>736</v>
      </c>
      <c r="N27" s="35">
        <v>12</v>
      </c>
      <c r="O27" s="35">
        <v>384</v>
      </c>
      <c r="P27" s="60">
        <v>84.166666666666671</v>
      </c>
      <c r="Q27" s="57">
        <f t="shared" si="6"/>
        <v>16.829999999999998</v>
      </c>
      <c r="R27" s="57">
        <f t="shared" si="7"/>
        <v>101</v>
      </c>
    </row>
    <row r="28" spans="1:18" ht="15" x14ac:dyDescent="0.2">
      <c r="A28" s="33" t="s">
        <v>24</v>
      </c>
      <c r="B28" s="33" t="s">
        <v>53</v>
      </c>
      <c r="C28" s="32" t="s">
        <v>167</v>
      </c>
      <c r="D28" s="142"/>
      <c r="E28" s="56">
        <v>4823051721429</v>
      </c>
      <c r="F28" s="34" t="s">
        <v>244</v>
      </c>
      <c r="G28" s="15" t="s">
        <v>817</v>
      </c>
      <c r="H28" s="36" t="s">
        <v>702</v>
      </c>
      <c r="I28" s="56">
        <v>3214</v>
      </c>
      <c r="J28" s="36" t="s">
        <v>727</v>
      </c>
      <c r="K28" s="142" t="s">
        <v>144</v>
      </c>
      <c r="L28" s="69">
        <v>2</v>
      </c>
      <c r="M28" s="142" t="s">
        <v>736</v>
      </c>
      <c r="N28" s="35">
        <v>12</v>
      </c>
      <c r="O28" s="35">
        <v>384</v>
      </c>
      <c r="P28" s="60">
        <v>84.166666666666671</v>
      </c>
      <c r="Q28" s="57">
        <f t="shared" si="6"/>
        <v>16.829999999999998</v>
      </c>
      <c r="R28" s="57">
        <f t="shared" si="7"/>
        <v>101</v>
      </c>
    </row>
    <row r="29" spans="1:18" ht="15" x14ac:dyDescent="0.2">
      <c r="A29" s="33" t="s">
        <v>24</v>
      </c>
      <c r="B29" s="33" t="s">
        <v>53</v>
      </c>
      <c r="C29" s="32" t="s">
        <v>167</v>
      </c>
      <c r="D29" s="142"/>
      <c r="E29" s="56">
        <v>4823051721436</v>
      </c>
      <c r="F29" s="34" t="s">
        <v>245</v>
      </c>
      <c r="G29" s="15" t="s">
        <v>818</v>
      </c>
      <c r="H29" s="36" t="s">
        <v>702</v>
      </c>
      <c r="I29" s="56">
        <v>3214</v>
      </c>
      <c r="J29" s="36" t="s">
        <v>727</v>
      </c>
      <c r="K29" s="142" t="s">
        <v>144</v>
      </c>
      <c r="L29" s="69">
        <v>2</v>
      </c>
      <c r="M29" s="142" t="s">
        <v>736</v>
      </c>
      <c r="N29" s="35">
        <v>12</v>
      </c>
      <c r="O29" s="35">
        <v>384</v>
      </c>
      <c r="P29" s="60">
        <v>84.166666666666671</v>
      </c>
      <c r="Q29" s="57">
        <f t="shared" si="6"/>
        <v>16.829999999999998</v>
      </c>
      <c r="R29" s="57">
        <f t="shared" si="7"/>
        <v>101</v>
      </c>
    </row>
    <row r="30" spans="1:18" ht="15" x14ac:dyDescent="0.2">
      <c r="A30" s="33" t="s">
        <v>24</v>
      </c>
      <c r="B30" s="33" t="s">
        <v>53</v>
      </c>
      <c r="C30" s="32" t="s">
        <v>167</v>
      </c>
      <c r="D30" s="142"/>
      <c r="E30" s="56">
        <v>4823051721443</v>
      </c>
      <c r="F30" s="34" t="s">
        <v>246</v>
      </c>
      <c r="G30" s="15" t="s">
        <v>819</v>
      </c>
      <c r="H30" s="36" t="s">
        <v>702</v>
      </c>
      <c r="I30" s="56">
        <v>3214</v>
      </c>
      <c r="J30" s="36" t="s">
        <v>727</v>
      </c>
      <c r="K30" s="142" t="s">
        <v>144</v>
      </c>
      <c r="L30" s="69">
        <v>2</v>
      </c>
      <c r="M30" s="142" t="s">
        <v>736</v>
      </c>
      <c r="N30" s="35">
        <v>12</v>
      </c>
      <c r="O30" s="35">
        <v>384</v>
      </c>
      <c r="P30" s="60">
        <v>79.583333333333343</v>
      </c>
      <c r="Q30" s="57">
        <f t="shared" si="6"/>
        <v>15.92</v>
      </c>
      <c r="R30" s="57">
        <f t="shared" si="7"/>
        <v>95.5</v>
      </c>
    </row>
    <row r="31" spans="1:18" ht="15" x14ac:dyDescent="0.2">
      <c r="A31" s="33" t="s">
        <v>24</v>
      </c>
      <c r="B31" s="33" t="s">
        <v>53</v>
      </c>
      <c r="C31" s="32" t="s">
        <v>167</v>
      </c>
      <c r="D31" s="142"/>
      <c r="E31" s="56">
        <v>4823051721450</v>
      </c>
      <c r="F31" s="34" t="s">
        <v>247</v>
      </c>
      <c r="G31" s="15" t="s">
        <v>820</v>
      </c>
      <c r="H31" s="36" t="s">
        <v>702</v>
      </c>
      <c r="I31" s="56">
        <v>3214</v>
      </c>
      <c r="J31" s="36" t="s">
        <v>727</v>
      </c>
      <c r="K31" s="142" t="s">
        <v>144</v>
      </c>
      <c r="L31" s="69">
        <v>2</v>
      </c>
      <c r="M31" s="142" t="s">
        <v>736</v>
      </c>
      <c r="N31" s="35">
        <v>12</v>
      </c>
      <c r="O31" s="35">
        <v>384</v>
      </c>
      <c r="P31" s="60">
        <v>79.583333333333343</v>
      </c>
      <c r="Q31" s="57">
        <f t="shared" si="6"/>
        <v>15.92</v>
      </c>
      <c r="R31" s="57">
        <f t="shared" si="7"/>
        <v>95.5</v>
      </c>
    </row>
    <row r="32" spans="1:18" ht="15" x14ac:dyDescent="0.2">
      <c r="A32" s="33" t="s">
        <v>24</v>
      </c>
      <c r="B32" s="33" t="s">
        <v>53</v>
      </c>
      <c r="C32" s="32" t="s">
        <v>167</v>
      </c>
      <c r="D32" s="142"/>
      <c r="E32" s="56">
        <v>4823051721474</v>
      </c>
      <c r="F32" s="34" t="s">
        <v>248</v>
      </c>
      <c r="G32" s="15" t="s">
        <v>821</v>
      </c>
      <c r="H32" s="36" t="s">
        <v>702</v>
      </c>
      <c r="I32" s="56">
        <v>3214</v>
      </c>
      <c r="J32" s="36" t="s">
        <v>727</v>
      </c>
      <c r="K32" s="142" t="s">
        <v>144</v>
      </c>
      <c r="L32" s="69">
        <v>2</v>
      </c>
      <c r="M32" s="142" t="s">
        <v>736</v>
      </c>
      <c r="N32" s="35">
        <v>12</v>
      </c>
      <c r="O32" s="35">
        <v>384</v>
      </c>
      <c r="P32" s="60">
        <v>79.583333333333343</v>
      </c>
      <c r="Q32" s="57">
        <f t="shared" si="6"/>
        <v>15.92</v>
      </c>
      <c r="R32" s="57">
        <f t="shared" si="7"/>
        <v>95.5</v>
      </c>
    </row>
    <row r="33" spans="1:18" ht="15" x14ac:dyDescent="0.2">
      <c r="A33" s="33" t="s">
        <v>24</v>
      </c>
      <c r="B33" s="33" t="s">
        <v>53</v>
      </c>
      <c r="C33" s="32" t="s">
        <v>167</v>
      </c>
      <c r="D33" s="142"/>
      <c r="E33" s="56">
        <v>4823051721481</v>
      </c>
      <c r="F33" s="34" t="s">
        <v>249</v>
      </c>
      <c r="G33" s="15" t="s">
        <v>822</v>
      </c>
      <c r="H33" s="36" t="s">
        <v>702</v>
      </c>
      <c r="I33" s="56">
        <v>3214</v>
      </c>
      <c r="J33" s="36" t="s">
        <v>727</v>
      </c>
      <c r="K33" s="142" t="s">
        <v>144</v>
      </c>
      <c r="L33" s="69">
        <v>2</v>
      </c>
      <c r="M33" s="142" t="s">
        <v>736</v>
      </c>
      <c r="N33" s="35">
        <v>12</v>
      </c>
      <c r="O33" s="35">
        <v>384</v>
      </c>
      <c r="P33" s="60">
        <v>84.166666666666671</v>
      </c>
      <c r="Q33" s="57">
        <f t="shared" si="6"/>
        <v>16.829999999999998</v>
      </c>
      <c r="R33" s="57">
        <f t="shared" si="7"/>
        <v>101</v>
      </c>
    </row>
    <row r="34" spans="1:18" ht="15" x14ac:dyDescent="0.2">
      <c r="A34" s="33" t="s">
        <v>24</v>
      </c>
      <c r="B34" s="33" t="s">
        <v>53</v>
      </c>
      <c r="C34" s="32" t="s">
        <v>167</v>
      </c>
      <c r="D34" s="142"/>
      <c r="E34" s="56">
        <v>4823051721498</v>
      </c>
      <c r="F34" s="34" t="s">
        <v>250</v>
      </c>
      <c r="G34" s="15" t="s">
        <v>823</v>
      </c>
      <c r="H34" s="36" t="s">
        <v>702</v>
      </c>
      <c r="I34" s="56">
        <v>3214</v>
      </c>
      <c r="J34" s="36" t="s">
        <v>727</v>
      </c>
      <c r="K34" s="142" t="s">
        <v>144</v>
      </c>
      <c r="L34" s="69">
        <v>2</v>
      </c>
      <c r="M34" s="142" t="s">
        <v>736</v>
      </c>
      <c r="N34" s="35">
        <v>12</v>
      </c>
      <c r="O34" s="35">
        <v>384</v>
      </c>
      <c r="P34" s="60">
        <v>84.166666666666671</v>
      </c>
      <c r="Q34" s="57">
        <f t="shared" si="6"/>
        <v>16.829999999999998</v>
      </c>
      <c r="R34" s="57">
        <f t="shared" si="7"/>
        <v>101</v>
      </c>
    </row>
    <row r="35" spans="1:18" ht="15" x14ac:dyDescent="0.2">
      <c r="A35" s="33" t="s">
        <v>24</v>
      </c>
      <c r="B35" s="33" t="s">
        <v>53</v>
      </c>
      <c r="C35" s="32" t="s">
        <v>167</v>
      </c>
      <c r="D35" s="142"/>
      <c r="E35" s="56">
        <v>4823051721504</v>
      </c>
      <c r="F35" s="34" t="s">
        <v>251</v>
      </c>
      <c r="G35" s="15" t="s">
        <v>824</v>
      </c>
      <c r="H35" s="36" t="s">
        <v>702</v>
      </c>
      <c r="I35" s="56">
        <v>3214</v>
      </c>
      <c r="J35" s="36" t="s">
        <v>727</v>
      </c>
      <c r="K35" s="142" t="s">
        <v>144</v>
      </c>
      <c r="L35" s="69">
        <v>2</v>
      </c>
      <c r="M35" s="142" t="s">
        <v>736</v>
      </c>
      <c r="N35" s="35">
        <v>12</v>
      </c>
      <c r="O35" s="35">
        <v>384</v>
      </c>
      <c r="P35" s="60">
        <v>84.166666666666671</v>
      </c>
      <c r="Q35" s="57">
        <f t="shared" si="6"/>
        <v>16.829999999999998</v>
      </c>
      <c r="R35" s="57">
        <f t="shared" si="7"/>
        <v>101</v>
      </c>
    </row>
    <row r="36" spans="1:18" ht="15" x14ac:dyDescent="0.2">
      <c r="A36" s="33" t="s">
        <v>24</v>
      </c>
      <c r="B36" s="33" t="s">
        <v>53</v>
      </c>
      <c r="C36" s="32" t="s">
        <v>167</v>
      </c>
      <c r="D36" s="142"/>
      <c r="E36" s="56">
        <v>4823051721511</v>
      </c>
      <c r="F36" s="34" t="s">
        <v>252</v>
      </c>
      <c r="G36" s="15" t="s">
        <v>825</v>
      </c>
      <c r="H36" s="36" t="s">
        <v>702</v>
      </c>
      <c r="I36" s="56">
        <v>3214</v>
      </c>
      <c r="J36" s="36" t="s">
        <v>727</v>
      </c>
      <c r="K36" s="142" t="s">
        <v>144</v>
      </c>
      <c r="L36" s="69">
        <v>2</v>
      </c>
      <c r="M36" s="142" t="s">
        <v>736</v>
      </c>
      <c r="N36" s="35">
        <v>12</v>
      </c>
      <c r="O36" s="35">
        <v>384</v>
      </c>
      <c r="P36" s="60">
        <v>84.166666666666671</v>
      </c>
      <c r="Q36" s="57">
        <f t="shared" si="6"/>
        <v>16.829999999999998</v>
      </c>
      <c r="R36" s="57">
        <f t="shared" si="7"/>
        <v>101</v>
      </c>
    </row>
    <row r="37" spans="1:18" ht="15" x14ac:dyDescent="0.2">
      <c r="A37" s="33" t="s">
        <v>24</v>
      </c>
      <c r="B37" s="33" t="s">
        <v>53</v>
      </c>
      <c r="C37" s="32" t="s">
        <v>167</v>
      </c>
      <c r="D37" s="142"/>
      <c r="E37" s="56">
        <v>4823051722464</v>
      </c>
      <c r="F37" s="35" t="s">
        <v>253</v>
      </c>
      <c r="G37" s="15" t="s">
        <v>826</v>
      </c>
      <c r="H37" s="36" t="s">
        <v>702</v>
      </c>
      <c r="I37" s="56">
        <v>3214</v>
      </c>
      <c r="J37" s="36" t="s">
        <v>727</v>
      </c>
      <c r="K37" s="142" t="s">
        <v>144</v>
      </c>
      <c r="L37" s="69">
        <v>2</v>
      </c>
      <c r="M37" s="142" t="s">
        <v>736</v>
      </c>
      <c r="N37" s="35">
        <v>12</v>
      </c>
      <c r="O37" s="35">
        <v>384</v>
      </c>
      <c r="P37" s="60">
        <v>94.583333333333343</v>
      </c>
      <c r="Q37" s="57">
        <f t="shared" si="6"/>
        <v>18.920000000000002</v>
      </c>
      <c r="R37" s="57">
        <f t="shared" si="7"/>
        <v>113.5</v>
      </c>
    </row>
    <row r="38" spans="1:18" ht="15" x14ac:dyDescent="0.2">
      <c r="A38" s="33" t="s">
        <v>24</v>
      </c>
      <c r="B38" s="33" t="s">
        <v>53</v>
      </c>
      <c r="C38" s="32" t="s">
        <v>167</v>
      </c>
      <c r="D38" s="142"/>
      <c r="E38" s="56">
        <v>4823051722471</v>
      </c>
      <c r="F38" s="35" t="s">
        <v>254</v>
      </c>
      <c r="G38" s="15" t="s">
        <v>827</v>
      </c>
      <c r="H38" s="36" t="s">
        <v>702</v>
      </c>
      <c r="I38" s="56">
        <v>3214</v>
      </c>
      <c r="J38" s="36" t="s">
        <v>727</v>
      </c>
      <c r="K38" s="142" t="s">
        <v>144</v>
      </c>
      <c r="L38" s="69">
        <v>2</v>
      </c>
      <c r="M38" s="142" t="s">
        <v>736</v>
      </c>
      <c r="N38" s="35">
        <v>12</v>
      </c>
      <c r="O38" s="35">
        <v>384</v>
      </c>
      <c r="P38" s="60">
        <v>94.583333333333343</v>
      </c>
      <c r="Q38" s="57">
        <f t="shared" si="6"/>
        <v>18.920000000000002</v>
      </c>
      <c r="R38" s="57">
        <f t="shared" si="7"/>
        <v>113.5</v>
      </c>
    </row>
    <row r="39" spans="1:18" ht="15" x14ac:dyDescent="0.2">
      <c r="A39" s="33" t="s">
        <v>24</v>
      </c>
      <c r="B39" s="33" t="s">
        <v>53</v>
      </c>
      <c r="C39" s="32" t="s">
        <v>167</v>
      </c>
      <c r="D39" s="142"/>
      <c r="E39" s="56">
        <v>4823051722488</v>
      </c>
      <c r="F39" s="35" t="s">
        <v>255</v>
      </c>
      <c r="G39" s="15" t="s">
        <v>828</v>
      </c>
      <c r="H39" s="36" t="s">
        <v>702</v>
      </c>
      <c r="I39" s="56">
        <v>3214</v>
      </c>
      <c r="J39" s="36" t="s">
        <v>727</v>
      </c>
      <c r="K39" s="142" t="s">
        <v>144</v>
      </c>
      <c r="L39" s="69">
        <v>2</v>
      </c>
      <c r="M39" s="142" t="s">
        <v>736</v>
      </c>
      <c r="N39" s="35">
        <v>12</v>
      </c>
      <c r="O39" s="35">
        <v>384</v>
      </c>
      <c r="P39" s="60">
        <v>195.41666666666669</v>
      </c>
      <c r="Q39" s="57">
        <f t="shared" si="6"/>
        <v>39.08</v>
      </c>
      <c r="R39" s="57">
        <f t="shared" si="7"/>
        <v>234.5</v>
      </c>
    </row>
    <row r="40" spans="1:18" ht="15" x14ac:dyDescent="0.2">
      <c r="A40" s="33" t="s">
        <v>24</v>
      </c>
      <c r="B40" s="33" t="s">
        <v>53</v>
      </c>
      <c r="C40" s="32" t="s">
        <v>167</v>
      </c>
      <c r="D40" s="142"/>
      <c r="E40" s="56">
        <v>4823051722495</v>
      </c>
      <c r="F40" s="35" t="s">
        <v>256</v>
      </c>
      <c r="G40" s="15" t="s">
        <v>829</v>
      </c>
      <c r="H40" s="36" t="s">
        <v>702</v>
      </c>
      <c r="I40" s="56">
        <v>3214</v>
      </c>
      <c r="J40" s="36" t="s">
        <v>727</v>
      </c>
      <c r="K40" s="142" t="s">
        <v>144</v>
      </c>
      <c r="L40" s="69">
        <v>2</v>
      </c>
      <c r="M40" s="142" t="s">
        <v>736</v>
      </c>
      <c r="N40" s="35">
        <v>12</v>
      </c>
      <c r="O40" s="35">
        <v>384</v>
      </c>
      <c r="P40" s="60">
        <v>94.583333333333343</v>
      </c>
      <c r="Q40" s="57">
        <f t="shared" si="6"/>
        <v>18.920000000000002</v>
      </c>
      <c r="R40" s="57">
        <f t="shared" si="7"/>
        <v>113.5</v>
      </c>
    </row>
    <row r="41" spans="1:18" ht="15" x14ac:dyDescent="0.2">
      <c r="A41" s="33" t="s">
        <v>24</v>
      </c>
      <c r="B41" s="33" t="s">
        <v>53</v>
      </c>
      <c r="C41" s="32" t="s">
        <v>167</v>
      </c>
      <c r="D41" s="142"/>
      <c r="E41" s="56">
        <v>4823051722501</v>
      </c>
      <c r="F41" s="35" t="s">
        <v>257</v>
      </c>
      <c r="G41" s="15" t="s">
        <v>830</v>
      </c>
      <c r="H41" s="36" t="s">
        <v>702</v>
      </c>
      <c r="I41" s="56">
        <v>3214</v>
      </c>
      <c r="J41" s="36" t="s">
        <v>727</v>
      </c>
      <c r="K41" s="142" t="s">
        <v>144</v>
      </c>
      <c r="L41" s="69">
        <v>2</v>
      </c>
      <c r="M41" s="142" t="s">
        <v>736</v>
      </c>
      <c r="N41" s="35">
        <v>12</v>
      </c>
      <c r="O41" s="35">
        <v>384</v>
      </c>
      <c r="P41" s="60">
        <v>94.583333333333343</v>
      </c>
      <c r="Q41" s="57">
        <f t="shared" si="6"/>
        <v>18.920000000000002</v>
      </c>
      <c r="R41" s="57">
        <f t="shared" si="7"/>
        <v>113.5</v>
      </c>
    </row>
    <row r="42" spans="1:18" ht="15" x14ac:dyDescent="0.2">
      <c r="A42" s="33" t="s">
        <v>24</v>
      </c>
      <c r="B42" s="33" t="s">
        <v>53</v>
      </c>
      <c r="C42" s="32" t="s">
        <v>167</v>
      </c>
      <c r="D42" s="142"/>
      <c r="E42" s="56">
        <v>4823051722518</v>
      </c>
      <c r="F42" s="35" t="s">
        <v>258</v>
      </c>
      <c r="G42" s="15" t="s">
        <v>831</v>
      </c>
      <c r="H42" s="36" t="s">
        <v>702</v>
      </c>
      <c r="I42" s="56">
        <v>3214</v>
      </c>
      <c r="J42" s="36" t="s">
        <v>727</v>
      </c>
      <c r="K42" s="142" t="s">
        <v>144</v>
      </c>
      <c r="L42" s="69">
        <v>2</v>
      </c>
      <c r="M42" s="142" t="s">
        <v>736</v>
      </c>
      <c r="N42" s="35">
        <v>12</v>
      </c>
      <c r="O42" s="35">
        <v>384</v>
      </c>
      <c r="P42" s="60">
        <v>94.583333333333343</v>
      </c>
      <c r="Q42" s="57">
        <f t="shared" si="6"/>
        <v>18.920000000000002</v>
      </c>
      <c r="R42" s="57">
        <f t="shared" si="7"/>
        <v>113.5</v>
      </c>
    </row>
    <row r="43" spans="1:18" ht="15" x14ac:dyDescent="0.2">
      <c r="A43" s="33" t="s">
        <v>24</v>
      </c>
      <c r="B43" s="33" t="s">
        <v>53</v>
      </c>
      <c r="C43" s="32" t="s">
        <v>167</v>
      </c>
      <c r="D43" s="142"/>
      <c r="E43" s="56">
        <v>4823051722525</v>
      </c>
      <c r="F43" s="35" t="s">
        <v>259</v>
      </c>
      <c r="G43" s="15" t="s">
        <v>832</v>
      </c>
      <c r="H43" s="36" t="s">
        <v>702</v>
      </c>
      <c r="I43" s="56">
        <v>3214</v>
      </c>
      <c r="J43" s="36" t="s">
        <v>727</v>
      </c>
      <c r="K43" s="142" t="s">
        <v>144</v>
      </c>
      <c r="L43" s="69">
        <v>2</v>
      </c>
      <c r="M43" s="142" t="s">
        <v>736</v>
      </c>
      <c r="N43" s="35">
        <v>12</v>
      </c>
      <c r="O43" s="35">
        <v>384</v>
      </c>
      <c r="P43" s="60">
        <v>94.583333333333343</v>
      </c>
      <c r="Q43" s="57">
        <f t="shared" si="6"/>
        <v>18.920000000000002</v>
      </c>
      <c r="R43" s="57">
        <f t="shared" si="7"/>
        <v>113.5</v>
      </c>
    </row>
    <row r="44" spans="1:18" ht="15" x14ac:dyDescent="0.2">
      <c r="A44" s="33" t="s">
        <v>24</v>
      </c>
      <c r="B44" s="33" t="s">
        <v>53</v>
      </c>
      <c r="C44" s="32" t="s">
        <v>167</v>
      </c>
      <c r="D44" s="142"/>
      <c r="E44" s="56">
        <v>4823051722532</v>
      </c>
      <c r="F44" s="35" t="s">
        <v>260</v>
      </c>
      <c r="G44" s="15" t="s">
        <v>833</v>
      </c>
      <c r="H44" s="36" t="s">
        <v>702</v>
      </c>
      <c r="I44" s="56">
        <v>3214</v>
      </c>
      <c r="J44" s="36" t="s">
        <v>727</v>
      </c>
      <c r="K44" s="142" t="s">
        <v>144</v>
      </c>
      <c r="L44" s="69">
        <v>2</v>
      </c>
      <c r="M44" s="142" t="s">
        <v>736</v>
      </c>
      <c r="N44" s="35">
        <v>12</v>
      </c>
      <c r="O44" s="35">
        <v>384</v>
      </c>
      <c r="P44" s="60">
        <v>144.58333333333334</v>
      </c>
      <c r="Q44" s="57">
        <f t="shared" si="6"/>
        <v>28.92</v>
      </c>
      <c r="R44" s="57">
        <f t="shared" si="7"/>
        <v>173.5</v>
      </c>
    </row>
    <row r="45" spans="1:18" ht="15" x14ac:dyDescent="0.2">
      <c r="A45" s="33" t="s">
        <v>24</v>
      </c>
      <c r="B45" s="33" t="s">
        <v>53</v>
      </c>
      <c r="C45" s="32" t="s">
        <v>167</v>
      </c>
      <c r="D45" s="142"/>
      <c r="E45" s="56">
        <v>4823051722549</v>
      </c>
      <c r="F45" s="35" t="s">
        <v>261</v>
      </c>
      <c r="G45" s="15" t="s">
        <v>834</v>
      </c>
      <c r="H45" s="36" t="s">
        <v>702</v>
      </c>
      <c r="I45" s="56">
        <v>3214</v>
      </c>
      <c r="J45" s="36" t="s">
        <v>727</v>
      </c>
      <c r="K45" s="142" t="s">
        <v>144</v>
      </c>
      <c r="L45" s="69">
        <v>2</v>
      </c>
      <c r="M45" s="142" t="s">
        <v>736</v>
      </c>
      <c r="N45" s="35">
        <v>12</v>
      </c>
      <c r="O45" s="35">
        <v>384</v>
      </c>
      <c r="P45" s="60">
        <v>94.583333333333343</v>
      </c>
      <c r="Q45" s="57">
        <f t="shared" si="6"/>
        <v>18.920000000000002</v>
      </c>
      <c r="R45" s="57">
        <f t="shared" si="7"/>
        <v>113.5</v>
      </c>
    </row>
    <row r="46" spans="1:18" ht="15" x14ac:dyDescent="0.2">
      <c r="A46" s="33" t="s">
        <v>24</v>
      </c>
      <c r="B46" s="33" t="s">
        <v>53</v>
      </c>
      <c r="C46" s="32" t="s">
        <v>167</v>
      </c>
      <c r="D46" s="142"/>
      <c r="E46" s="56">
        <v>4823051722556</v>
      </c>
      <c r="F46" s="35" t="s">
        <v>262</v>
      </c>
      <c r="G46" s="15" t="s">
        <v>835</v>
      </c>
      <c r="H46" s="36" t="s">
        <v>702</v>
      </c>
      <c r="I46" s="56">
        <v>3214</v>
      </c>
      <c r="J46" s="36" t="s">
        <v>727</v>
      </c>
      <c r="K46" s="142" t="s">
        <v>144</v>
      </c>
      <c r="L46" s="69">
        <v>2</v>
      </c>
      <c r="M46" s="142" t="s">
        <v>736</v>
      </c>
      <c r="N46" s="35">
        <v>12</v>
      </c>
      <c r="O46" s="35">
        <v>384</v>
      </c>
      <c r="P46" s="60">
        <v>195.41666666666669</v>
      </c>
      <c r="Q46" s="57">
        <f t="shared" si="6"/>
        <v>39.08</v>
      </c>
      <c r="R46" s="57">
        <f t="shared" si="7"/>
        <v>234.5</v>
      </c>
    </row>
    <row r="47" spans="1:18" ht="15" x14ac:dyDescent="0.2">
      <c r="A47" s="33" t="s">
        <v>24</v>
      </c>
      <c r="B47" s="33" t="s">
        <v>53</v>
      </c>
      <c r="C47" s="32" t="s">
        <v>167</v>
      </c>
      <c r="D47" s="142"/>
      <c r="E47" s="56">
        <v>4823051722563</v>
      </c>
      <c r="F47" s="35" t="s">
        <v>263</v>
      </c>
      <c r="G47" s="15" t="s">
        <v>836</v>
      </c>
      <c r="H47" s="36" t="s">
        <v>702</v>
      </c>
      <c r="I47" s="56">
        <v>3214</v>
      </c>
      <c r="J47" s="36" t="s">
        <v>727</v>
      </c>
      <c r="K47" s="142" t="s">
        <v>144</v>
      </c>
      <c r="L47" s="69">
        <v>2</v>
      </c>
      <c r="M47" s="142" t="s">
        <v>736</v>
      </c>
      <c r="N47" s="35">
        <v>12</v>
      </c>
      <c r="O47" s="35">
        <v>384</v>
      </c>
      <c r="P47" s="60">
        <v>144.58333333333334</v>
      </c>
      <c r="Q47" s="57">
        <f t="shared" si="6"/>
        <v>28.92</v>
      </c>
      <c r="R47" s="57">
        <f t="shared" si="7"/>
        <v>173.5</v>
      </c>
    </row>
    <row r="48" spans="1:18" ht="15" x14ac:dyDescent="0.2">
      <c r="A48" s="33" t="s">
        <v>24</v>
      </c>
      <c r="B48" s="33" t="s">
        <v>53</v>
      </c>
      <c r="C48" s="32" t="s">
        <v>167</v>
      </c>
      <c r="D48" s="142"/>
      <c r="E48" s="56">
        <v>4823051722105</v>
      </c>
      <c r="F48" s="35" t="s">
        <v>264</v>
      </c>
      <c r="G48" s="15" t="s">
        <v>813</v>
      </c>
      <c r="H48" s="36" t="s">
        <v>702</v>
      </c>
      <c r="I48" s="56">
        <v>3214</v>
      </c>
      <c r="J48" s="36" t="s">
        <v>727</v>
      </c>
      <c r="K48" s="142" t="s">
        <v>144</v>
      </c>
      <c r="L48" s="69">
        <v>5</v>
      </c>
      <c r="M48" s="142" t="s">
        <v>736</v>
      </c>
      <c r="N48" s="35">
        <v>4</v>
      </c>
      <c r="O48" s="35">
        <v>128</v>
      </c>
      <c r="P48" s="60">
        <v>195.41666666666669</v>
      </c>
      <c r="Q48" s="57">
        <f t="shared" si="6"/>
        <v>39.08</v>
      </c>
      <c r="R48" s="57">
        <f t="shared" si="7"/>
        <v>234.5</v>
      </c>
    </row>
    <row r="49" spans="1:18" ht="15" x14ac:dyDescent="0.2">
      <c r="A49" s="33" t="s">
        <v>24</v>
      </c>
      <c r="B49" s="33" t="s">
        <v>53</v>
      </c>
      <c r="C49" s="32" t="s">
        <v>167</v>
      </c>
      <c r="D49" s="142"/>
      <c r="E49" s="56">
        <v>4823051722143</v>
      </c>
      <c r="F49" s="35" t="s">
        <v>265</v>
      </c>
      <c r="G49" s="15" t="s">
        <v>815</v>
      </c>
      <c r="H49" s="36" t="s">
        <v>702</v>
      </c>
      <c r="I49" s="56">
        <v>3214</v>
      </c>
      <c r="J49" s="36" t="s">
        <v>727</v>
      </c>
      <c r="K49" s="142" t="s">
        <v>144</v>
      </c>
      <c r="L49" s="69">
        <v>5</v>
      </c>
      <c r="M49" s="142" t="s">
        <v>736</v>
      </c>
      <c r="N49" s="35">
        <v>4</v>
      </c>
      <c r="O49" s="35">
        <v>128</v>
      </c>
      <c r="P49" s="60">
        <v>195.41666666666669</v>
      </c>
      <c r="Q49" s="57">
        <f t="shared" si="6"/>
        <v>39.08</v>
      </c>
      <c r="R49" s="57">
        <f t="shared" si="7"/>
        <v>234.5</v>
      </c>
    </row>
    <row r="50" spans="1:18" ht="15" x14ac:dyDescent="0.2">
      <c r="A50" s="33" t="s">
        <v>24</v>
      </c>
      <c r="B50" s="33" t="s">
        <v>53</v>
      </c>
      <c r="C50" s="32" t="s">
        <v>167</v>
      </c>
      <c r="D50" s="142"/>
      <c r="E50" s="56">
        <v>4823051722181</v>
      </c>
      <c r="F50" s="35" t="s">
        <v>266</v>
      </c>
      <c r="G50" s="15" t="s">
        <v>819</v>
      </c>
      <c r="H50" s="36" t="s">
        <v>702</v>
      </c>
      <c r="I50" s="56">
        <v>3214</v>
      </c>
      <c r="J50" s="36" t="s">
        <v>727</v>
      </c>
      <c r="K50" s="142" t="s">
        <v>144</v>
      </c>
      <c r="L50" s="69">
        <v>5</v>
      </c>
      <c r="M50" s="142" t="s">
        <v>736</v>
      </c>
      <c r="N50" s="35">
        <v>4</v>
      </c>
      <c r="O50" s="35">
        <v>128</v>
      </c>
      <c r="P50" s="60">
        <v>195.41666666666669</v>
      </c>
      <c r="Q50" s="57">
        <f t="shared" si="6"/>
        <v>39.08</v>
      </c>
      <c r="R50" s="57">
        <f t="shared" si="7"/>
        <v>234.5</v>
      </c>
    </row>
    <row r="51" spans="1:18" ht="15" x14ac:dyDescent="0.2">
      <c r="A51" s="33" t="s">
        <v>24</v>
      </c>
      <c r="B51" s="33" t="s">
        <v>53</v>
      </c>
      <c r="C51" s="32" t="s">
        <v>167</v>
      </c>
      <c r="D51" s="142"/>
      <c r="E51" s="56">
        <v>4823051722235</v>
      </c>
      <c r="F51" s="35" t="s">
        <v>267</v>
      </c>
      <c r="G51" s="15" t="s">
        <v>823</v>
      </c>
      <c r="H51" s="36" t="s">
        <v>702</v>
      </c>
      <c r="I51" s="56">
        <v>3214</v>
      </c>
      <c r="J51" s="36" t="s">
        <v>727</v>
      </c>
      <c r="K51" s="142" t="s">
        <v>144</v>
      </c>
      <c r="L51" s="69">
        <v>5</v>
      </c>
      <c r="M51" s="142" t="s">
        <v>736</v>
      </c>
      <c r="N51" s="35">
        <v>4</v>
      </c>
      <c r="O51" s="35">
        <v>128</v>
      </c>
      <c r="P51" s="60">
        <v>213.75</v>
      </c>
      <c r="Q51" s="57">
        <f t="shared" si="6"/>
        <v>42.75</v>
      </c>
      <c r="R51" s="57">
        <f t="shared" si="7"/>
        <v>256.5</v>
      </c>
    </row>
    <row r="52" spans="1:18" ht="15" x14ac:dyDescent="0.2">
      <c r="A52" s="33" t="s">
        <v>24</v>
      </c>
      <c r="B52" s="33" t="s">
        <v>53</v>
      </c>
      <c r="C52" s="32" t="s">
        <v>167</v>
      </c>
      <c r="D52" s="142"/>
      <c r="E52" s="56">
        <v>4823051722259</v>
      </c>
      <c r="F52" s="35" t="s">
        <v>268</v>
      </c>
      <c r="G52" s="15" t="s">
        <v>825</v>
      </c>
      <c r="H52" s="36" t="s">
        <v>702</v>
      </c>
      <c r="I52" s="56">
        <v>3214</v>
      </c>
      <c r="J52" s="36" t="s">
        <v>727</v>
      </c>
      <c r="K52" s="142" t="s">
        <v>144</v>
      </c>
      <c r="L52" s="69">
        <v>5</v>
      </c>
      <c r="M52" s="142" t="s">
        <v>736</v>
      </c>
      <c r="N52" s="35">
        <v>4</v>
      </c>
      <c r="O52" s="35">
        <v>128</v>
      </c>
      <c r="P52" s="60">
        <v>213.75</v>
      </c>
      <c r="Q52" s="57">
        <f t="shared" si="6"/>
        <v>42.75</v>
      </c>
      <c r="R52" s="57">
        <f t="shared" si="7"/>
        <v>256.5</v>
      </c>
    </row>
    <row r="53" spans="1:18" ht="30" x14ac:dyDescent="0.2">
      <c r="A53" s="33" t="s">
        <v>24</v>
      </c>
      <c r="B53" s="33" t="s">
        <v>53</v>
      </c>
      <c r="C53" s="32" t="s">
        <v>222</v>
      </c>
      <c r="D53" s="142"/>
      <c r="E53" s="56">
        <v>4823051723270</v>
      </c>
      <c r="F53" s="35" t="s">
        <v>269</v>
      </c>
      <c r="G53" s="15" t="s">
        <v>837</v>
      </c>
      <c r="H53" s="36" t="s">
        <v>702</v>
      </c>
      <c r="I53" s="56">
        <v>3214</v>
      </c>
      <c r="J53" s="36" t="s">
        <v>725</v>
      </c>
      <c r="K53" s="142" t="s">
        <v>144</v>
      </c>
      <c r="L53" s="69">
        <v>2</v>
      </c>
      <c r="M53" s="142" t="s">
        <v>737</v>
      </c>
      <c r="N53" s="142" t="s">
        <v>32</v>
      </c>
      <c r="O53" s="35">
        <v>192</v>
      </c>
      <c r="P53" s="60">
        <v>144.58333333333334</v>
      </c>
      <c r="Q53" s="57">
        <f t="shared" ref="Q53:Q62" si="8">ROUND(R53/6,2)</f>
        <v>28.92</v>
      </c>
      <c r="R53" s="57">
        <f t="shared" ref="R53:R62" si="9">ROUND(P53*1.2,2)</f>
        <v>173.5</v>
      </c>
    </row>
    <row r="54" spans="1:18" ht="30" x14ac:dyDescent="0.2">
      <c r="A54" s="33" t="s">
        <v>24</v>
      </c>
      <c r="B54" s="33" t="s">
        <v>53</v>
      </c>
      <c r="C54" s="32" t="s">
        <v>222</v>
      </c>
      <c r="D54" s="142"/>
      <c r="E54" s="56">
        <v>4823051723287</v>
      </c>
      <c r="F54" s="35" t="s">
        <v>270</v>
      </c>
      <c r="G54" s="15" t="s">
        <v>838</v>
      </c>
      <c r="H54" s="36" t="s">
        <v>702</v>
      </c>
      <c r="I54" s="56">
        <v>3214</v>
      </c>
      <c r="J54" s="36" t="s">
        <v>725</v>
      </c>
      <c r="K54" s="142" t="s">
        <v>144</v>
      </c>
      <c r="L54" s="69">
        <v>2</v>
      </c>
      <c r="M54" s="142" t="s">
        <v>737</v>
      </c>
      <c r="N54" s="142" t="s">
        <v>32</v>
      </c>
      <c r="O54" s="35">
        <v>192</v>
      </c>
      <c r="P54" s="60">
        <v>154.91666666666669</v>
      </c>
      <c r="Q54" s="57">
        <f t="shared" si="8"/>
        <v>30.98</v>
      </c>
      <c r="R54" s="57">
        <f t="shared" si="9"/>
        <v>185.9</v>
      </c>
    </row>
    <row r="55" spans="1:18" ht="30" x14ac:dyDescent="0.2">
      <c r="A55" s="33" t="s">
        <v>24</v>
      </c>
      <c r="B55" s="33" t="s">
        <v>53</v>
      </c>
      <c r="C55" s="32" t="s">
        <v>222</v>
      </c>
      <c r="D55" s="142"/>
      <c r="E55" s="56">
        <v>4823051723294</v>
      </c>
      <c r="F55" s="35" t="s">
        <v>271</v>
      </c>
      <c r="G55" s="15" t="s">
        <v>839</v>
      </c>
      <c r="H55" s="36" t="s">
        <v>702</v>
      </c>
      <c r="I55" s="56">
        <v>3214</v>
      </c>
      <c r="J55" s="36" t="s">
        <v>725</v>
      </c>
      <c r="K55" s="142" t="s">
        <v>144</v>
      </c>
      <c r="L55" s="69">
        <v>2</v>
      </c>
      <c r="M55" s="142" t="s">
        <v>737</v>
      </c>
      <c r="N55" s="142" t="s">
        <v>32</v>
      </c>
      <c r="O55" s="35">
        <v>192</v>
      </c>
      <c r="P55" s="60">
        <v>144.58333333333334</v>
      </c>
      <c r="Q55" s="57">
        <f t="shared" si="8"/>
        <v>28.92</v>
      </c>
      <c r="R55" s="57">
        <f t="shared" si="9"/>
        <v>173.5</v>
      </c>
    </row>
    <row r="56" spans="1:18" ht="30" x14ac:dyDescent="0.2">
      <c r="A56" s="33" t="s">
        <v>24</v>
      </c>
      <c r="B56" s="33" t="s">
        <v>53</v>
      </c>
      <c r="C56" s="32" t="s">
        <v>222</v>
      </c>
      <c r="D56" s="142"/>
      <c r="E56" s="56">
        <v>4823051723300</v>
      </c>
      <c r="F56" s="35" t="s">
        <v>272</v>
      </c>
      <c r="G56" s="15" t="s">
        <v>840</v>
      </c>
      <c r="H56" s="36" t="s">
        <v>702</v>
      </c>
      <c r="I56" s="56">
        <v>3214</v>
      </c>
      <c r="J56" s="36" t="s">
        <v>725</v>
      </c>
      <c r="K56" s="142" t="s">
        <v>144</v>
      </c>
      <c r="L56" s="69">
        <v>2</v>
      </c>
      <c r="M56" s="142" t="s">
        <v>737</v>
      </c>
      <c r="N56" s="142" t="s">
        <v>32</v>
      </c>
      <c r="O56" s="35">
        <v>192</v>
      </c>
      <c r="P56" s="60">
        <v>216.25</v>
      </c>
      <c r="Q56" s="57">
        <f t="shared" si="8"/>
        <v>43.25</v>
      </c>
      <c r="R56" s="57">
        <f t="shared" si="9"/>
        <v>259.5</v>
      </c>
    </row>
    <row r="57" spans="1:18" ht="15" x14ac:dyDescent="0.2">
      <c r="A57" s="33" t="s">
        <v>24</v>
      </c>
      <c r="B57" s="33" t="s">
        <v>53</v>
      </c>
      <c r="C57" s="32" t="s">
        <v>222</v>
      </c>
      <c r="D57" s="142"/>
      <c r="E57" s="56">
        <v>4823051723317</v>
      </c>
      <c r="F57" s="35" t="s">
        <v>273</v>
      </c>
      <c r="G57" s="15" t="s">
        <v>841</v>
      </c>
      <c r="H57" s="36" t="s">
        <v>702</v>
      </c>
      <c r="I57" s="56">
        <v>3214</v>
      </c>
      <c r="J57" s="36" t="s">
        <v>725</v>
      </c>
      <c r="K57" s="142" t="s">
        <v>144</v>
      </c>
      <c r="L57" s="69">
        <v>2</v>
      </c>
      <c r="M57" s="142" t="s">
        <v>737</v>
      </c>
      <c r="N57" s="142" t="s">
        <v>32</v>
      </c>
      <c r="O57" s="35">
        <v>192</v>
      </c>
      <c r="P57" s="60">
        <v>216.25</v>
      </c>
      <c r="Q57" s="57">
        <f t="shared" si="8"/>
        <v>43.25</v>
      </c>
      <c r="R57" s="57">
        <f t="shared" si="9"/>
        <v>259.5</v>
      </c>
    </row>
    <row r="58" spans="1:18" ht="15" x14ac:dyDescent="0.2">
      <c r="A58" s="33" t="s">
        <v>24</v>
      </c>
      <c r="B58" s="33" t="s">
        <v>53</v>
      </c>
      <c r="C58" s="32" t="s">
        <v>222</v>
      </c>
      <c r="D58" s="142"/>
      <c r="E58" s="56">
        <v>4823051723324</v>
      </c>
      <c r="F58" s="35" t="s">
        <v>274</v>
      </c>
      <c r="G58" s="15" t="s">
        <v>842</v>
      </c>
      <c r="H58" s="36" t="s">
        <v>702</v>
      </c>
      <c r="I58" s="56">
        <v>3214</v>
      </c>
      <c r="J58" s="36" t="s">
        <v>725</v>
      </c>
      <c r="K58" s="142" t="s">
        <v>144</v>
      </c>
      <c r="L58" s="69">
        <v>2</v>
      </c>
      <c r="M58" s="142" t="s">
        <v>737</v>
      </c>
      <c r="N58" s="142" t="s">
        <v>32</v>
      </c>
      <c r="O58" s="35">
        <v>192</v>
      </c>
      <c r="P58" s="60">
        <v>286.25</v>
      </c>
      <c r="Q58" s="57">
        <f t="shared" si="8"/>
        <v>57.25</v>
      </c>
      <c r="R58" s="57">
        <f t="shared" si="9"/>
        <v>343.5</v>
      </c>
    </row>
    <row r="59" spans="1:18" ht="15" x14ac:dyDescent="0.2">
      <c r="A59" s="33" t="s">
        <v>24</v>
      </c>
      <c r="B59" s="33" t="s">
        <v>53</v>
      </c>
      <c r="C59" s="32" t="s">
        <v>222</v>
      </c>
      <c r="D59" s="142"/>
      <c r="E59" s="56">
        <v>4823051723331</v>
      </c>
      <c r="F59" s="35" t="s">
        <v>275</v>
      </c>
      <c r="G59" s="15" t="s">
        <v>843</v>
      </c>
      <c r="H59" s="36" t="s">
        <v>702</v>
      </c>
      <c r="I59" s="56">
        <v>3214</v>
      </c>
      <c r="J59" s="36" t="s">
        <v>725</v>
      </c>
      <c r="K59" s="142" t="s">
        <v>144</v>
      </c>
      <c r="L59" s="69">
        <v>2</v>
      </c>
      <c r="M59" s="142" t="s">
        <v>737</v>
      </c>
      <c r="N59" s="142" t="s">
        <v>32</v>
      </c>
      <c r="O59" s="35">
        <v>192</v>
      </c>
      <c r="P59" s="60">
        <v>144.58333333333334</v>
      </c>
      <c r="Q59" s="57">
        <f t="shared" si="8"/>
        <v>28.92</v>
      </c>
      <c r="R59" s="57">
        <f t="shared" si="9"/>
        <v>173.5</v>
      </c>
    </row>
    <row r="60" spans="1:18" ht="15" x14ac:dyDescent="0.2">
      <c r="A60" s="33" t="s">
        <v>24</v>
      </c>
      <c r="B60" s="33" t="s">
        <v>53</v>
      </c>
      <c r="C60" s="32" t="s">
        <v>222</v>
      </c>
      <c r="D60" s="142"/>
      <c r="E60" s="56">
        <v>4823051723348</v>
      </c>
      <c r="F60" s="35" t="s">
        <v>276</v>
      </c>
      <c r="G60" s="15" t="s">
        <v>844</v>
      </c>
      <c r="H60" s="36" t="s">
        <v>702</v>
      </c>
      <c r="I60" s="56">
        <v>3214</v>
      </c>
      <c r="J60" s="36" t="s">
        <v>725</v>
      </c>
      <c r="K60" s="142" t="s">
        <v>144</v>
      </c>
      <c r="L60" s="69">
        <v>2</v>
      </c>
      <c r="M60" s="142" t="s">
        <v>737</v>
      </c>
      <c r="N60" s="142" t="s">
        <v>32</v>
      </c>
      <c r="O60" s="35">
        <v>192</v>
      </c>
      <c r="P60" s="60">
        <v>144.58333333333334</v>
      </c>
      <c r="Q60" s="57">
        <f t="shared" si="8"/>
        <v>28.92</v>
      </c>
      <c r="R60" s="57">
        <f t="shared" si="9"/>
        <v>173.5</v>
      </c>
    </row>
    <row r="61" spans="1:18" ht="15" x14ac:dyDescent="0.2">
      <c r="A61" s="33" t="s">
        <v>24</v>
      </c>
      <c r="B61" s="33" t="s">
        <v>53</v>
      </c>
      <c r="C61" s="32" t="s">
        <v>222</v>
      </c>
      <c r="D61" s="142"/>
      <c r="E61" s="56">
        <v>4823051723355</v>
      </c>
      <c r="F61" s="35" t="s">
        <v>277</v>
      </c>
      <c r="G61" s="15" t="s">
        <v>845</v>
      </c>
      <c r="H61" s="36" t="s">
        <v>702</v>
      </c>
      <c r="I61" s="56">
        <v>3214</v>
      </c>
      <c r="J61" s="36" t="s">
        <v>725</v>
      </c>
      <c r="K61" s="142" t="s">
        <v>144</v>
      </c>
      <c r="L61" s="69">
        <v>2</v>
      </c>
      <c r="M61" s="142" t="s">
        <v>737</v>
      </c>
      <c r="N61" s="142" t="s">
        <v>32</v>
      </c>
      <c r="O61" s="35">
        <v>192</v>
      </c>
      <c r="P61" s="60">
        <v>144.58333333333334</v>
      </c>
      <c r="Q61" s="57">
        <f t="shared" si="8"/>
        <v>28.92</v>
      </c>
      <c r="R61" s="57">
        <f t="shared" si="9"/>
        <v>173.5</v>
      </c>
    </row>
    <row r="62" spans="1:18" ht="30" x14ac:dyDescent="0.2">
      <c r="A62" s="33" t="s">
        <v>24</v>
      </c>
      <c r="B62" s="33" t="s">
        <v>53</v>
      </c>
      <c r="C62" s="32" t="s">
        <v>222</v>
      </c>
      <c r="D62" s="142"/>
      <c r="E62" s="56">
        <v>4823051723362</v>
      </c>
      <c r="F62" s="35" t="s">
        <v>278</v>
      </c>
      <c r="G62" s="15" t="s">
        <v>846</v>
      </c>
      <c r="H62" s="36" t="s">
        <v>702</v>
      </c>
      <c r="I62" s="56">
        <v>3214</v>
      </c>
      <c r="J62" s="36" t="s">
        <v>725</v>
      </c>
      <c r="K62" s="142" t="s">
        <v>144</v>
      </c>
      <c r="L62" s="69">
        <v>2</v>
      </c>
      <c r="M62" s="142" t="s">
        <v>737</v>
      </c>
      <c r="N62" s="142" t="s">
        <v>32</v>
      </c>
      <c r="O62" s="35">
        <v>192</v>
      </c>
      <c r="P62" s="60">
        <v>144.58333333333334</v>
      </c>
      <c r="Q62" s="57">
        <f t="shared" si="8"/>
        <v>28.92</v>
      </c>
      <c r="R62" s="57">
        <f t="shared" si="9"/>
        <v>173.5</v>
      </c>
    </row>
    <row r="63" spans="1:18" ht="15" x14ac:dyDescent="0.2">
      <c r="A63" s="33" t="s">
        <v>24</v>
      </c>
      <c r="B63" s="33" t="s">
        <v>53</v>
      </c>
      <c r="C63" s="32" t="s">
        <v>164</v>
      </c>
      <c r="D63" s="142"/>
      <c r="E63" s="56">
        <v>4823051717712</v>
      </c>
      <c r="F63" s="34" t="s">
        <v>279</v>
      </c>
      <c r="G63" s="15" t="s">
        <v>847</v>
      </c>
      <c r="H63" s="36" t="s">
        <v>702</v>
      </c>
      <c r="I63" s="56">
        <v>3214</v>
      </c>
      <c r="J63" s="36" t="s">
        <v>725</v>
      </c>
      <c r="K63" s="142" t="s">
        <v>144</v>
      </c>
      <c r="L63" s="69">
        <v>2</v>
      </c>
      <c r="M63" s="142" t="s">
        <v>737</v>
      </c>
      <c r="N63" s="142" t="s">
        <v>32</v>
      </c>
      <c r="O63" s="35">
        <v>192</v>
      </c>
      <c r="P63" s="60">
        <v>135.75</v>
      </c>
      <c r="Q63" s="57">
        <f t="shared" si="6"/>
        <v>27.15</v>
      </c>
      <c r="R63" s="57">
        <f t="shared" si="7"/>
        <v>162.9</v>
      </c>
    </row>
    <row r="64" spans="1:18" ht="30" x14ac:dyDescent="0.2">
      <c r="A64" s="33" t="s">
        <v>24</v>
      </c>
      <c r="B64" s="33" t="s">
        <v>53</v>
      </c>
      <c r="C64" s="32" t="s">
        <v>164</v>
      </c>
      <c r="D64" s="142"/>
      <c r="E64" s="56">
        <v>4823051722419</v>
      </c>
      <c r="F64" s="34" t="s">
        <v>280</v>
      </c>
      <c r="G64" s="15" t="s">
        <v>848</v>
      </c>
      <c r="H64" s="36" t="s">
        <v>702</v>
      </c>
      <c r="I64" s="56">
        <v>3214</v>
      </c>
      <c r="J64" s="36" t="s">
        <v>725</v>
      </c>
      <c r="K64" s="142" t="s">
        <v>144</v>
      </c>
      <c r="L64" s="69">
        <v>2</v>
      </c>
      <c r="M64" s="142" t="s">
        <v>737</v>
      </c>
      <c r="N64" s="142" t="s">
        <v>32</v>
      </c>
      <c r="O64" s="35">
        <v>192</v>
      </c>
      <c r="P64" s="60">
        <v>144.58333333333334</v>
      </c>
      <c r="Q64" s="57">
        <f>ROUND(R64/6,2)</f>
        <v>28.92</v>
      </c>
      <c r="R64" s="57">
        <f>ROUND(P64*1.2,2)</f>
        <v>173.5</v>
      </c>
    </row>
    <row r="65" spans="1:18" ht="15" x14ac:dyDescent="0.2">
      <c r="A65" s="33" t="s">
        <v>24</v>
      </c>
      <c r="B65" s="33" t="s">
        <v>53</v>
      </c>
      <c r="C65" s="32" t="s">
        <v>164</v>
      </c>
      <c r="D65" s="142"/>
      <c r="E65" s="56">
        <v>4823051718818</v>
      </c>
      <c r="F65" s="34" t="s">
        <v>281</v>
      </c>
      <c r="G65" s="15" t="s">
        <v>849</v>
      </c>
      <c r="H65" s="36" t="s">
        <v>702</v>
      </c>
      <c r="I65" s="56">
        <v>3214</v>
      </c>
      <c r="J65" s="36" t="s">
        <v>725</v>
      </c>
      <c r="K65" s="142" t="s">
        <v>144</v>
      </c>
      <c r="L65" s="69">
        <v>2</v>
      </c>
      <c r="M65" s="142" t="s">
        <v>737</v>
      </c>
      <c r="N65" s="142" t="s">
        <v>32</v>
      </c>
      <c r="O65" s="35">
        <v>192</v>
      </c>
      <c r="P65" s="60">
        <v>154.91666666666669</v>
      </c>
      <c r="Q65" s="57">
        <f>ROUND(R65/6,2)</f>
        <v>30.98</v>
      </c>
      <c r="R65" s="57">
        <f>ROUND(P65*1.2,2)</f>
        <v>185.9</v>
      </c>
    </row>
    <row r="66" spans="1:18" ht="15" x14ac:dyDescent="0.2">
      <c r="A66" s="33" t="s">
        <v>24</v>
      </c>
      <c r="B66" s="33" t="s">
        <v>53</v>
      </c>
      <c r="C66" s="32" t="s">
        <v>164</v>
      </c>
      <c r="D66" s="142"/>
      <c r="E66" s="56">
        <v>4823051717729</v>
      </c>
      <c r="F66" s="34" t="s">
        <v>282</v>
      </c>
      <c r="G66" s="15" t="s">
        <v>850</v>
      </c>
      <c r="H66" s="36" t="s">
        <v>702</v>
      </c>
      <c r="I66" s="56">
        <v>3214</v>
      </c>
      <c r="J66" s="36" t="s">
        <v>725</v>
      </c>
      <c r="K66" s="142" t="s">
        <v>144</v>
      </c>
      <c r="L66" s="69">
        <v>2</v>
      </c>
      <c r="M66" s="142" t="s">
        <v>737</v>
      </c>
      <c r="N66" s="142" t="s">
        <v>32</v>
      </c>
      <c r="O66" s="35">
        <v>192</v>
      </c>
      <c r="P66" s="60">
        <v>135.75</v>
      </c>
      <c r="Q66" s="57">
        <f t="shared" si="6"/>
        <v>27.15</v>
      </c>
      <c r="R66" s="57">
        <f t="shared" si="7"/>
        <v>162.9</v>
      </c>
    </row>
    <row r="67" spans="1:18" ht="15" x14ac:dyDescent="0.2">
      <c r="A67" s="33" t="s">
        <v>24</v>
      </c>
      <c r="B67" s="33" t="s">
        <v>53</v>
      </c>
      <c r="C67" s="32" t="s">
        <v>164</v>
      </c>
      <c r="D67" s="142"/>
      <c r="E67" s="56">
        <v>4823051717781</v>
      </c>
      <c r="F67" s="34" t="s">
        <v>283</v>
      </c>
      <c r="G67" s="15" t="s">
        <v>851</v>
      </c>
      <c r="H67" s="36" t="s">
        <v>702</v>
      </c>
      <c r="I67" s="56">
        <v>3214</v>
      </c>
      <c r="J67" s="36" t="s">
        <v>725</v>
      </c>
      <c r="K67" s="142" t="s">
        <v>144</v>
      </c>
      <c r="L67" s="69">
        <v>2</v>
      </c>
      <c r="M67" s="142" t="s">
        <v>737</v>
      </c>
      <c r="N67" s="142" t="s">
        <v>32</v>
      </c>
      <c r="O67" s="35">
        <v>192</v>
      </c>
      <c r="P67" s="60">
        <v>144.58333333333334</v>
      </c>
      <c r="Q67" s="57">
        <f t="shared" ref="Q67:Q91" si="10">ROUND(R67/6,2)</f>
        <v>28.92</v>
      </c>
      <c r="R67" s="57">
        <f t="shared" ref="R67:R91" si="11">ROUND(P67*1.2,2)</f>
        <v>173.5</v>
      </c>
    </row>
    <row r="68" spans="1:18" ht="15" x14ac:dyDescent="0.2">
      <c r="A68" s="33" t="s">
        <v>24</v>
      </c>
      <c r="B68" s="33" t="s">
        <v>53</v>
      </c>
      <c r="C68" s="32" t="s">
        <v>164</v>
      </c>
      <c r="D68" s="142"/>
      <c r="E68" s="56">
        <v>4823051717934</v>
      </c>
      <c r="F68" s="34" t="s">
        <v>284</v>
      </c>
      <c r="G68" s="15" t="s">
        <v>852</v>
      </c>
      <c r="H68" s="36" t="s">
        <v>702</v>
      </c>
      <c r="I68" s="56">
        <v>3214</v>
      </c>
      <c r="J68" s="36" t="s">
        <v>725</v>
      </c>
      <c r="K68" s="142" t="s">
        <v>144</v>
      </c>
      <c r="L68" s="69">
        <v>2</v>
      </c>
      <c r="M68" s="142" t="s">
        <v>737</v>
      </c>
      <c r="N68" s="142" t="s">
        <v>32</v>
      </c>
      <c r="O68" s="35">
        <v>192</v>
      </c>
      <c r="P68" s="60">
        <v>144.58333333333334</v>
      </c>
      <c r="Q68" s="57">
        <f t="shared" si="10"/>
        <v>28.92</v>
      </c>
      <c r="R68" s="57">
        <f t="shared" si="11"/>
        <v>173.5</v>
      </c>
    </row>
    <row r="69" spans="1:18" ht="15" x14ac:dyDescent="0.2">
      <c r="A69" s="33" t="s">
        <v>24</v>
      </c>
      <c r="B69" s="33" t="s">
        <v>53</v>
      </c>
      <c r="C69" s="32" t="s">
        <v>164</v>
      </c>
      <c r="D69" s="142"/>
      <c r="E69" s="56">
        <v>4823051722426</v>
      </c>
      <c r="F69" s="34" t="s">
        <v>285</v>
      </c>
      <c r="G69" s="15" t="s">
        <v>853</v>
      </c>
      <c r="H69" s="36" t="s">
        <v>702</v>
      </c>
      <c r="I69" s="56">
        <v>3214</v>
      </c>
      <c r="J69" s="36" t="s">
        <v>725</v>
      </c>
      <c r="K69" s="142" t="s">
        <v>144</v>
      </c>
      <c r="L69" s="69">
        <v>2</v>
      </c>
      <c r="M69" s="142" t="s">
        <v>737</v>
      </c>
      <c r="N69" s="142" t="s">
        <v>32</v>
      </c>
      <c r="O69" s="35">
        <v>192</v>
      </c>
      <c r="P69" s="60">
        <v>154.91666666666669</v>
      </c>
      <c r="Q69" s="57">
        <f t="shared" si="10"/>
        <v>30.98</v>
      </c>
      <c r="R69" s="57">
        <f t="shared" si="11"/>
        <v>185.9</v>
      </c>
    </row>
    <row r="70" spans="1:18" ht="15" x14ac:dyDescent="0.2">
      <c r="A70" s="33" t="s">
        <v>24</v>
      </c>
      <c r="B70" s="33" t="s">
        <v>53</v>
      </c>
      <c r="C70" s="32" t="s">
        <v>164</v>
      </c>
      <c r="D70" s="142"/>
      <c r="E70" s="56">
        <v>4823051717743</v>
      </c>
      <c r="F70" s="34" t="s">
        <v>286</v>
      </c>
      <c r="G70" s="15" t="s">
        <v>854</v>
      </c>
      <c r="H70" s="36" t="s">
        <v>702</v>
      </c>
      <c r="I70" s="56">
        <v>3214</v>
      </c>
      <c r="J70" s="36" t="s">
        <v>725</v>
      </c>
      <c r="K70" s="142" t="s">
        <v>144</v>
      </c>
      <c r="L70" s="69">
        <v>2</v>
      </c>
      <c r="M70" s="142" t="s">
        <v>737</v>
      </c>
      <c r="N70" s="142" t="s">
        <v>32</v>
      </c>
      <c r="O70" s="35">
        <v>192</v>
      </c>
      <c r="P70" s="60">
        <v>144.58333333333334</v>
      </c>
      <c r="Q70" s="57">
        <f t="shared" si="10"/>
        <v>28.92</v>
      </c>
      <c r="R70" s="57">
        <f t="shared" si="11"/>
        <v>173.5</v>
      </c>
    </row>
    <row r="71" spans="1:18" ht="15" x14ac:dyDescent="0.2">
      <c r="A71" s="33" t="s">
        <v>24</v>
      </c>
      <c r="B71" s="33" t="s">
        <v>53</v>
      </c>
      <c r="C71" s="32" t="s">
        <v>164</v>
      </c>
      <c r="D71" s="142"/>
      <c r="E71" s="56">
        <v>4823051717811</v>
      </c>
      <c r="F71" s="34" t="s">
        <v>287</v>
      </c>
      <c r="G71" s="15" t="s">
        <v>855</v>
      </c>
      <c r="H71" s="36" t="s">
        <v>702</v>
      </c>
      <c r="I71" s="56">
        <v>3214</v>
      </c>
      <c r="J71" s="36" t="s">
        <v>725</v>
      </c>
      <c r="K71" s="142" t="s">
        <v>144</v>
      </c>
      <c r="L71" s="69">
        <v>2</v>
      </c>
      <c r="M71" s="142" t="s">
        <v>737</v>
      </c>
      <c r="N71" s="142" t="s">
        <v>32</v>
      </c>
      <c r="O71" s="35">
        <v>192</v>
      </c>
      <c r="P71" s="60">
        <v>144.58333333333334</v>
      </c>
      <c r="Q71" s="57">
        <f t="shared" si="10"/>
        <v>28.92</v>
      </c>
      <c r="R71" s="57">
        <f t="shared" si="11"/>
        <v>173.5</v>
      </c>
    </row>
    <row r="72" spans="1:18" ht="15" x14ac:dyDescent="0.2">
      <c r="A72" s="33" t="s">
        <v>24</v>
      </c>
      <c r="B72" s="33" t="s">
        <v>53</v>
      </c>
      <c r="C72" s="32" t="s">
        <v>164</v>
      </c>
      <c r="D72" s="142"/>
      <c r="E72" s="56">
        <v>4823051717828</v>
      </c>
      <c r="F72" s="34" t="s">
        <v>288</v>
      </c>
      <c r="G72" s="15" t="s">
        <v>856</v>
      </c>
      <c r="H72" s="36" t="s">
        <v>702</v>
      </c>
      <c r="I72" s="56">
        <v>3214</v>
      </c>
      <c r="J72" s="36" t="s">
        <v>725</v>
      </c>
      <c r="K72" s="142" t="s">
        <v>144</v>
      </c>
      <c r="L72" s="69">
        <v>2</v>
      </c>
      <c r="M72" s="142" t="s">
        <v>737</v>
      </c>
      <c r="N72" s="142" t="s">
        <v>32</v>
      </c>
      <c r="O72" s="35">
        <v>192</v>
      </c>
      <c r="P72" s="60">
        <v>144.58333333333334</v>
      </c>
      <c r="Q72" s="57">
        <f t="shared" si="10"/>
        <v>28.92</v>
      </c>
      <c r="R72" s="57">
        <f t="shared" si="11"/>
        <v>173.5</v>
      </c>
    </row>
    <row r="73" spans="1:18" ht="15" x14ac:dyDescent="0.2">
      <c r="A73" s="33" t="s">
        <v>24</v>
      </c>
      <c r="B73" s="33" t="s">
        <v>53</v>
      </c>
      <c r="C73" s="32" t="s">
        <v>164</v>
      </c>
      <c r="D73" s="142"/>
      <c r="E73" s="56">
        <v>4823051717842</v>
      </c>
      <c r="F73" s="34" t="s">
        <v>289</v>
      </c>
      <c r="G73" s="15" t="s">
        <v>857</v>
      </c>
      <c r="H73" s="36" t="s">
        <v>702</v>
      </c>
      <c r="I73" s="56">
        <v>3214</v>
      </c>
      <c r="J73" s="36" t="s">
        <v>725</v>
      </c>
      <c r="K73" s="142" t="s">
        <v>144</v>
      </c>
      <c r="L73" s="69">
        <v>2</v>
      </c>
      <c r="M73" s="142" t="s">
        <v>737</v>
      </c>
      <c r="N73" s="142" t="s">
        <v>32</v>
      </c>
      <c r="O73" s="35">
        <v>192</v>
      </c>
      <c r="P73" s="60">
        <v>154.91666666666669</v>
      </c>
      <c r="Q73" s="57">
        <f t="shared" si="10"/>
        <v>30.98</v>
      </c>
      <c r="R73" s="57">
        <f t="shared" si="11"/>
        <v>185.9</v>
      </c>
    </row>
    <row r="74" spans="1:18" ht="15" x14ac:dyDescent="0.2">
      <c r="A74" s="33" t="s">
        <v>24</v>
      </c>
      <c r="B74" s="33" t="s">
        <v>53</v>
      </c>
      <c r="C74" s="32" t="s">
        <v>164</v>
      </c>
      <c r="D74" s="142"/>
      <c r="E74" s="56">
        <v>4823051722433</v>
      </c>
      <c r="F74" s="34" t="s">
        <v>290</v>
      </c>
      <c r="G74" s="15" t="s">
        <v>858</v>
      </c>
      <c r="H74" s="36" t="s">
        <v>702</v>
      </c>
      <c r="I74" s="56">
        <v>3214</v>
      </c>
      <c r="J74" s="36" t="s">
        <v>725</v>
      </c>
      <c r="K74" s="142" t="s">
        <v>144</v>
      </c>
      <c r="L74" s="69">
        <v>2</v>
      </c>
      <c r="M74" s="142" t="s">
        <v>737</v>
      </c>
      <c r="N74" s="142" t="s">
        <v>32</v>
      </c>
      <c r="O74" s="35">
        <v>192</v>
      </c>
      <c r="P74" s="60">
        <v>216.25</v>
      </c>
      <c r="Q74" s="57">
        <f t="shared" si="10"/>
        <v>43.25</v>
      </c>
      <c r="R74" s="57">
        <f t="shared" si="11"/>
        <v>259.5</v>
      </c>
    </row>
    <row r="75" spans="1:18" ht="15" x14ac:dyDescent="0.2">
      <c r="A75" s="33" t="s">
        <v>24</v>
      </c>
      <c r="B75" s="33" t="s">
        <v>53</v>
      </c>
      <c r="C75" s="32" t="s">
        <v>164</v>
      </c>
      <c r="D75" s="142"/>
      <c r="E75" s="56">
        <v>4823051717736</v>
      </c>
      <c r="F75" s="34" t="s">
        <v>291</v>
      </c>
      <c r="G75" s="15" t="s">
        <v>859</v>
      </c>
      <c r="H75" s="36" t="s">
        <v>702</v>
      </c>
      <c r="I75" s="56">
        <v>3214</v>
      </c>
      <c r="J75" s="36" t="s">
        <v>725</v>
      </c>
      <c r="K75" s="142" t="s">
        <v>144</v>
      </c>
      <c r="L75" s="69">
        <v>2</v>
      </c>
      <c r="M75" s="142" t="s">
        <v>737</v>
      </c>
      <c r="N75" s="142" t="s">
        <v>32</v>
      </c>
      <c r="O75" s="35">
        <v>192</v>
      </c>
      <c r="P75" s="60">
        <v>144.58333333333334</v>
      </c>
      <c r="Q75" s="57">
        <f t="shared" si="10"/>
        <v>28.92</v>
      </c>
      <c r="R75" s="57">
        <f t="shared" si="11"/>
        <v>173.5</v>
      </c>
    </row>
    <row r="76" spans="1:18" ht="15" x14ac:dyDescent="0.2">
      <c r="A76" s="33" t="s">
        <v>24</v>
      </c>
      <c r="B76" s="33" t="s">
        <v>53</v>
      </c>
      <c r="C76" s="32" t="s">
        <v>164</v>
      </c>
      <c r="D76" s="142"/>
      <c r="E76" s="56">
        <v>4823051718832</v>
      </c>
      <c r="F76" s="34" t="s">
        <v>292</v>
      </c>
      <c r="G76" s="15" t="s">
        <v>860</v>
      </c>
      <c r="H76" s="36" t="s">
        <v>702</v>
      </c>
      <c r="I76" s="56">
        <v>3214</v>
      </c>
      <c r="J76" s="36" t="s">
        <v>725</v>
      </c>
      <c r="K76" s="142" t="s">
        <v>144</v>
      </c>
      <c r="L76" s="69">
        <v>2</v>
      </c>
      <c r="M76" s="142" t="s">
        <v>737</v>
      </c>
      <c r="N76" s="142" t="s">
        <v>32</v>
      </c>
      <c r="O76" s="35">
        <v>192</v>
      </c>
      <c r="P76" s="60">
        <v>154.91666666666669</v>
      </c>
      <c r="Q76" s="57">
        <f t="shared" si="10"/>
        <v>30.98</v>
      </c>
      <c r="R76" s="57">
        <f t="shared" si="11"/>
        <v>185.9</v>
      </c>
    </row>
    <row r="77" spans="1:18" ht="15" x14ac:dyDescent="0.2">
      <c r="A77" s="33" t="s">
        <v>24</v>
      </c>
      <c r="B77" s="33" t="s">
        <v>53</v>
      </c>
      <c r="C77" s="32" t="s">
        <v>164</v>
      </c>
      <c r="D77" s="142"/>
      <c r="E77" s="56">
        <v>4823051717798</v>
      </c>
      <c r="F77" s="34" t="s">
        <v>293</v>
      </c>
      <c r="G77" s="15" t="s">
        <v>861</v>
      </c>
      <c r="H77" s="36" t="s">
        <v>702</v>
      </c>
      <c r="I77" s="56">
        <v>3214</v>
      </c>
      <c r="J77" s="36" t="s">
        <v>725</v>
      </c>
      <c r="K77" s="142" t="s">
        <v>144</v>
      </c>
      <c r="L77" s="69">
        <v>2</v>
      </c>
      <c r="M77" s="142" t="s">
        <v>737</v>
      </c>
      <c r="N77" s="142" t="s">
        <v>32</v>
      </c>
      <c r="O77" s="35">
        <v>192</v>
      </c>
      <c r="P77" s="60">
        <v>144.58333333333334</v>
      </c>
      <c r="Q77" s="57">
        <f t="shared" si="10"/>
        <v>28.92</v>
      </c>
      <c r="R77" s="57">
        <f t="shared" si="11"/>
        <v>173.5</v>
      </c>
    </row>
    <row r="78" spans="1:18" ht="15" x14ac:dyDescent="0.2">
      <c r="A78" s="33" t="s">
        <v>24</v>
      </c>
      <c r="B78" s="33" t="s">
        <v>53</v>
      </c>
      <c r="C78" s="32" t="s">
        <v>164</v>
      </c>
      <c r="D78" s="142"/>
      <c r="E78" s="56">
        <v>4823051717804</v>
      </c>
      <c r="F78" s="34" t="s">
        <v>294</v>
      </c>
      <c r="G78" s="15" t="s">
        <v>862</v>
      </c>
      <c r="H78" s="36" t="s">
        <v>702</v>
      </c>
      <c r="I78" s="56">
        <v>3214</v>
      </c>
      <c r="J78" s="36" t="s">
        <v>725</v>
      </c>
      <c r="K78" s="142" t="s">
        <v>144</v>
      </c>
      <c r="L78" s="69">
        <v>2</v>
      </c>
      <c r="M78" s="142" t="s">
        <v>737</v>
      </c>
      <c r="N78" s="142" t="s">
        <v>32</v>
      </c>
      <c r="O78" s="35">
        <v>192</v>
      </c>
      <c r="P78" s="60">
        <v>144.58333333333334</v>
      </c>
      <c r="Q78" s="57">
        <f t="shared" si="10"/>
        <v>28.92</v>
      </c>
      <c r="R78" s="57">
        <f t="shared" si="11"/>
        <v>173.5</v>
      </c>
    </row>
    <row r="79" spans="1:18" ht="15" x14ac:dyDescent="0.2">
      <c r="A79" s="33" t="s">
        <v>24</v>
      </c>
      <c r="B79" s="33" t="s">
        <v>53</v>
      </c>
      <c r="C79" s="32" t="s">
        <v>164</v>
      </c>
      <c r="D79" s="142"/>
      <c r="E79" s="56">
        <v>4823051718825</v>
      </c>
      <c r="F79" s="34" t="s">
        <v>295</v>
      </c>
      <c r="G79" s="15" t="s">
        <v>863</v>
      </c>
      <c r="H79" s="36" t="s">
        <v>702</v>
      </c>
      <c r="I79" s="56">
        <v>3214</v>
      </c>
      <c r="J79" s="36" t="s">
        <v>725</v>
      </c>
      <c r="K79" s="142" t="s">
        <v>144</v>
      </c>
      <c r="L79" s="69">
        <v>2</v>
      </c>
      <c r="M79" s="142" t="s">
        <v>737</v>
      </c>
      <c r="N79" s="142" t="s">
        <v>32</v>
      </c>
      <c r="O79" s="35">
        <v>192</v>
      </c>
      <c r="P79" s="60">
        <v>154.91666666666669</v>
      </c>
      <c r="Q79" s="57">
        <f t="shared" si="10"/>
        <v>30.98</v>
      </c>
      <c r="R79" s="57">
        <f t="shared" si="11"/>
        <v>185.9</v>
      </c>
    </row>
    <row r="80" spans="1:18" ht="15" x14ac:dyDescent="0.2">
      <c r="A80" s="33" t="s">
        <v>24</v>
      </c>
      <c r="B80" s="33" t="s">
        <v>53</v>
      </c>
      <c r="C80" s="32" t="s">
        <v>164</v>
      </c>
      <c r="D80" s="142"/>
      <c r="E80" s="56">
        <v>4823051717903</v>
      </c>
      <c r="F80" s="34" t="s">
        <v>296</v>
      </c>
      <c r="G80" s="15" t="s">
        <v>864</v>
      </c>
      <c r="H80" s="36" t="s">
        <v>702</v>
      </c>
      <c r="I80" s="56">
        <v>3214</v>
      </c>
      <c r="J80" s="36" t="s">
        <v>725</v>
      </c>
      <c r="K80" s="142" t="s">
        <v>144</v>
      </c>
      <c r="L80" s="69">
        <v>2</v>
      </c>
      <c r="M80" s="142" t="s">
        <v>737</v>
      </c>
      <c r="N80" s="142" t="s">
        <v>32</v>
      </c>
      <c r="O80" s="35">
        <v>192</v>
      </c>
      <c r="P80" s="60">
        <v>154.91666666666669</v>
      </c>
      <c r="Q80" s="57">
        <f t="shared" si="10"/>
        <v>30.98</v>
      </c>
      <c r="R80" s="57">
        <f t="shared" si="11"/>
        <v>185.9</v>
      </c>
    </row>
    <row r="81" spans="1:18" ht="15" x14ac:dyDescent="0.2">
      <c r="A81" s="33" t="s">
        <v>24</v>
      </c>
      <c r="B81" s="33" t="s">
        <v>53</v>
      </c>
      <c r="C81" s="32" t="s">
        <v>164</v>
      </c>
      <c r="D81" s="142"/>
      <c r="E81" s="56">
        <v>4823051717897</v>
      </c>
      <c r="F81" s="34" t="s">
        <v>297</v>
      </c>
      <c r="G81" s="15" t="s">
        <v>865</v>
      </c>
      <c r="H81" s="36" t="s">
        <v>702</v>
      </c>
      <c r="I81" s="56">
        <v>3214</v>
      </c>
      <c r="J81" s="36" t="s">
        <v>725</v>
      </c>
      <c r="K81" s="142" t="s">
        <v>144</v>
      </c>
      <c r="L81" s="69">
        <v>2</v>
      </c>
      <c r="M81" s="142" t="s">
        <v>737</v>
      </c>
      <c r="N81" s="142" t="s">
        <v>32</v>
      </c>
      <c r="O81" s="35">
        <v>192</v>
      </c>
      <c r="P81" s="60">
        <v>154.91666666666669</v>
      </c>
      <c r="Q81" s="57">
        <f t="shared" si="10"/>
        <v>30.98</v>
      </c>
      <c r="R81" s="57">
        <f t="shared" si="11"/>
        <v>185.9</v>
      </c>
    </row>
    <row r="82" spans="1:18" ht="15" x14ac:dyDescent="0.2">
      <c r="A82" s="33" t="s">
        <v>24</v>
      </c>
      <c r="B82" s="33" t="s">
        <v>53</v>
      </c>
      <c r="C82" s="32" t="s">
        <v>164</v>
      </c>
      <c r="D82" s="142"/>
      <c r="E82" s="56">
        <v>4823051722440</v>
      </c>
      <c r="F82" s="34" t="s">
        <v>298</v>
      </c>
      <c r="G82" s="15" t="s">
        <v>866</v>
      </c>
      <c r="H82" s="36" t="s">
        <v>702</v>
      </c>
      <c r="I82" s="56">
        <v>3214</v>
      </c>
      <c r="J82" s="36" t="s">
        <v>725</v>
      </c>
      <c r="K82" s="142" t="s">
        <v>144</v>
      </c>
      <c r="L82" s="69">
        <v>2</v>
      </c>
      <c r="M82" s="142" t="s">
        <v>737</v>
      </c>
      <c r="N82" s="142" t="s">
        <v>32</v>
      </c>
      <c r="O82" s="35">
        <v>192</v>
      </c>
      <c r="P82" s="60">
        <v>154.91666666666669</v>
      </c>
      <c r="Q82" s="57">
        <f t="shared" si="10"/>
        <v>30.98</v>
      </c>
      <c r="R82" s="57">
        <f t="shared" si="11"/>
        <v>185.9</v>
      </c>
    </row>
    <row r="83" spans="1:18" ht="15" x14ac:dyDescent="0.2">
      <c r="A83" s="33" t="s">
        <v>24</v>
      </c>
      <c r="B83" s="33" t="s">
        <v>53</v>
      </c>
      <c r="C83" s="32" t="s">
        <v>164</v>
      </c>
      <c r="D83" s="142"/>
      <c r="E83" s="56">
        <v>4823051717910</v>
      </c>
      <c r="F83" s="34" t="s">
        <v>299</v>
      </c>
      <c r="G83" s="15" t="s">
        <v>867</v>
      </c>
      <c r="H83" s="36" t="s">
        <v>702</v>
      </c>
      <c r="I83" s="56">
        <v>3214</v>
      </c>
      <c r="J83" s="36" t="s">
        <v>725</v>
      </c>
      <c r="K83" s="142" t="s">
        <v>144</v>
      </c>
      <c r="L83" s="69">
        <v>2</v>
      </c>
      <c r="M83" s="142" t="s">
        <v>737</v>
      </c>
      <c r="N83" s="142" t="s">
        <v>32</v>
      </c>
      <c r="O83" s="35">
        <v>192</v>
      </c>
      <c r="P83" s="60">
        <v>154.91666666666669</v>
      </c>
      <c r="Q83" s="57">
        <f t="shared" si="10"/>
        <v>30.98</v>
      </c>
      <c r="R83" s="57">
        <f t="shared" si="11"/>
        <v>185.9</v>
      </c>
    </row>
    <row r="84" spans="1:18" ht="30" x14ac:dyDescent="0.2">
      <c r="A84" s="33" t="s">
        <v>24</v>
      </c>
      <c r="B84" s="33" t="s">
        <v>53</v>
      </c>
      <c r="C84" s="32" t="s">
        <v>164</v>
      </c>
      <c r="D84" s="142"/>
      <c r="E84" s="56">
        <v>4823051717927</v>
      </c>
      <c r="F84" s="34" t="s">
        <v>300</v>
      </c>
      <c r="G84" s="15" t="s">
        <v>868</v>
      </c>
      <c r="H84" s="36" t="s">
        <v>702</v>
      </c>
      <c r="I84" s="56">
        <v>3214</v>
      </c>
      <c r="J84" s="36" t="s">
        <v>725</v>
      </c>
      <c r="K84" s="142" t="s">
        <v>144</v>
      </c>
      <c r="L84" s="69">
        <v>2</v>
      </c>
      <c r="M84" s="142" t="s">
        <v>737</v>
      </c>
      <c r="N84" s="142" t="s">
        <v>32</v>
      </c>
      <c r="O84" s="35">
        <v>192</v>
      </c>
      <c r="P84" s="60">
        <v>154.91666666666669</v>
      </c>
      <c r="Q84" s="57">
        <f t="shared" si="10"/>
        <v>30.98</v>
      </c>
      <c r="R84" s="57">
        <f t="shared" si="11"/>
        <v>185.9</v>
      </c>
    </row>
    <row r="85" spans="1:18" ht="30" x14ac:dyDescent="0.2">
      <c r="A85" s="33" t="s">
        <v>24</v>
      </c>
      <c r="B85" s="33" t="s">
        <v>53</v>
      </c>
      <c r="C85" s="32" t="s">
        <v>164</v>
      </c>
      <c r="D85" s="142"/>
      <c r="E85" s="56">
        <v>4823051717859</v>
      </c>
      <c r="F85" s="34" t="s">
        <v>301</v>
      </c>
      <c r="G85" s="15" t="s">
        <v>869</v>
      </c>
      <c r="H85" s="36" t="s">
        <v>702</v>
      </c>
      <c r="I85" s="56">
        <v>3214</v>
      </c>
      <c r="J85" s="36" t="s">
        <v>725</v>
      </c>
      <c r="K85" s="142" t="s">
        <v>144</v>
      </c>
      <c r="L85" s="69">
        <v>2</v>
      </c>
      <c r="M85" s="142" t="s">
        <v>737</v>
      </c>
      <c r="N85" s="142" t="s">
        <v>32</v>
      </c>
      <c r="O85" s="35">
        <v>192</v>
      </c>
      <c r="P85" s="60">
        <v>144.58333333333334</v>
      </c>
      <c r="Q85" s="57">
        <f t="shared" si="10"/>
        <v>28.92</v>
      </c>
      <c r="R85" s="57">
        <f t="shared" si="11"/>
        <v>173.5</v>
      </c>
    </row>
    <row r="86" spans="1:18" ht="15" x14ac:dyDescent="0.2">
      <c r="A86" s="33" t="s">
        <v>24</v>
      </c>
      <c r="B86" s="33" t="s">
        <v>53</v>
      </c>
      <c r="C86" s="32" t="s">
        <v>164</v>
      </c>
      <c r="D86" s="142"/>
      <c r="E86" s="56">
        <v>4823051718849</v>
      </c>
      <c r="F86" s="34" t="s">
        <v>302</v>
      </c>
      <c r="G86" s="15" t="s">
        <v>870</v>
      </c>
      <c r="H86" s="36" t="s">
        <v>702</v>
      </c>
      <c r="I86" s="56">
        <v>3214</v>
      </c>
      <c r="J86" s="36" t="s">
        <v>725</v>
      </c>
      <c r="K86" s="142" t="s">
        <v>144</v>
      </c>
      <c r="L86" s="69">
        <v>2</v>
      </c>
      <c r="M86" s="142" t="s">
        <v>737</v>
      </c>
      <c r="N86" s="142" t="s">
        <v>32</v>
      </c>
      <c r="O86" s="35">
        <v>192</v>
      </c>
      <c r="P86" s="60">
        <v>154.91666666666669</v>
      </c>
      <c r="Q86" s="57">
        <f t="shared" si="10"/>
        <v>30.98</v>
      </c>
      <c r="R86" s="57">
        <f t="shared" si="11"/>
        <v>185.9</v>
      </c>
    </row>
    <row r="87" spans="1:18" ht="15" x14ac:dyDescent="0.2">
      <c r="A87" s="33" t="s">
        <v>24</v>
      </c>
      <c r="B87" s="33" t="s">
        <v>53</v>
      </c>
      <c r="C87" s="32" t="s">
        <v>164</v>
      </c>
      <c r="D87" s="142"/>
      <c r="E87" s="56">
        <v>4823051717873</v>
      </c>
      <c r="F87" s="34" t="s">
        <v>303</v>
      </c>
      <c r="G87" s="15" t="s">
        <v>872</v>
      </c>
      <c r="H87" s="36" t="s">
        <v>702</v>
      </c>
      <c r="I87" s="56">
        <v>3214</v>
      </c>
      <c r="J87" s="36" t="s">
        <v>725</v>
      </c>
      <c r="K87" s="142" t="s">
        <v>144</v>
      </c>
      <c r="L87" s="69">
        <v>2</v>
      </c>
      <c r="M87" s="142" t="s">
        <v>737</v>
      </c>
      <c r="N87" s="142" t="s">
        <v>32</v>
      </c>
      <c r="O87" s="35">
        <v>192</v>
      </c>
      <c r="P87" s="60">
        <v>216.25</v>
      </c>
      <c r="Q87" s="57">
        <f t="shared" si="10"/>
        <v>43.25</v>
      </c>
      <c r="R87" s="57">
        <f t="shared" si="11"/>
        <v>259.5</v>
      </c>
    </row>
    <row r="88" spans="1:18" ht="30" x14ac:dyDescent="0.2">
      <c r="A88" s="33" t="s">
        <v>24</v>
      </c>
      <c r="B88" s="33" t="s">
        <v>53</v>
      </c>
      <c r="C88" s="32" t="s">
        <v>164</v>
      </c>
      <c r="D88" s="142"/>
      <c r="E88" s="56">
        <v>4823051717750</v>
      </c>
      <c r="F88" s="34" t="s">
        <v>304</v>
      </c>
      <c r="G88" s="15" t="s">
        <v>871</v>
      </c>
      <c r="H88" s="36" t="s">
        <v>702</v>
      </c>
      <c r="I88" s="56">
        <v>3214</v>
      </c>
      <c r="J88" s="36" t="s">
        <v>725</v>
      </c>
      <c r="K88" s="142" t="s">
        <v>144</v>
      </c>
      <c r="L88" s="69">
        <v>2</v>
      </c>
      <c r="M88" s="142" t="s">
        <v>737</v>
      </c>
      <c r="N88" s="142" t="s">
        <v>32</v>
      </c>
      <c r="O88" s="35">
        <v>192</v>
      </c>
      <c r="P88" s="60">
        <v>144.58333333333334</v>
      </c>
      <c r="Q88" s="57">
        <f t="shared" si="10"/>
        <v>28.92</v>
      </c>
      <c r="R88" s="57">
        <f t="shared" si="11"/>
        <v>173.5</v>
      </c>
    </row>
    <row r="89" spans="1:18" ht="15" x14ac:dyDescent="0.2">
      <c r="A89" s="33" t="s">
        <v>24</v>
      </c>
      <c r="B89" s="33" t="s">
        <v>53</v>
      </c>
      <c r="C89" s="32" t="s">
        <v>164</v>
      </c>
      <c r="D89" s="142"/>
      <c r="E89" s="56">
        <v>4823051717767</v>
      </c>
      <c r="F89" s="34" t="s">
        <v>305</v>
      </c>
      <c r="G89" s="15" t="s">
        <v>873</v>
      </c>
      <c r="H89" s="36" t="s">
        <v>702</v>
      </c>
      <c r="I89" s="56">
        <v>3214</v>
      </c>
      <c r="J89" s="36" t="s">
        <v>725</v>
      </c>
      <c r="K89" s="142" t="s">
        <v>144</v>
      </c>
      <c r="L89" s="69">
        <v>2</v>
      </c>
      <c r="M89" s="142" t="s">
        <v>737</v>
      </c>
      <c r="N89" s="142" t="s">
        <v>32</v>
      </c>
      <c r="O89" s="35">
        <v>192</v>
      </c>
      <c r="P89" s="60">
        <v>144.58333333333334</v>
      </c>
      <c r="Q89" s="57">
        <f t="shared" si="10"/>
        <v>28.92</v>
      </c>
      <c r="R89" s="57">
        <f t="shared" si="11"/>
        <v>173.5</v>
      </c>
    </row>
    <row r="90" spans="1:18" ht="15" x14ac:dyDescent="0.2">
      <c r="A90" s="33" t="s">
        <v>24</v>
      </c>
      <c r="B90" s="33" t="s">
        <v>53</v>
      </c>
      <c r="C90" s="32" t="s">
        <v>164</v>
      </c>
      <c r="D90" s="142"/>
      <c r="E90" s="56">
        <v>4823051717774</v>
      </c>
      <c r="F90" s="34" t="s">
        <v>306</v>
      </c>
      <c r="G90" s="15" t="s">
        <v>874</v>
      </c>
      <c r="H90" s="36" t="s">
        <v>702</v>
      </c>
      <c r="I90" s="56">
        <v>3214</v>
      </c>
      <c r="J90" s="36" t="s">
        <v>725</v>
      </c>
      <c r="K90" s="142" t="s">
        <v>144</v>
      </c>
      <c r="L90" s="69">
        <v>2</v>
      </c>
      <c r="M90" s="142" t="s">
        <v>737</v>
      </c>
      <c r="N90" s="142" t="s">
        <v>32</v>
      </c>
      <c r="O90" s="35">
        <v>192</v>
      </c>
      <c r="P90" s="60">
        <v>154.91666666666669</v>
      </c>
      <c r="Q90" s="57">
        <f t="shared" si="10"/>
        <v>30.98</v>
      </c>
      <c r="R90" s="57">
        <f t="shared" si="11"/>
        <v>185.9</v>
      </c>
    </row>
    <row r="91" spans="1:18" ht="15" x14ac:dyDescent="0.2">
      <c r="A91" s="33" t="s">
        <v>24</v>
      </c>
      <c r="B91" s="33" t="s">
        <v>53</v>
      </c>
      <c r="C91" s="32" t="s">
        <v>164</v>
      </c>
      <c r="D91" s="142"/>
      <c r="E91" s="56">
        <v>4823051717941</v>
      </c>
      <c r="F91" s="34" t="s">
        <v>307</v>
      </c>
      <c r="G91" s="15" t="s">
        <v>875</v>
      </c>
      <c r="H91" s="36" t="s">
        <v>702</v>
      </c>
      <c r="I91" s="56">
        <v>3214</v>
      </c>
      <c r="J91" s="36" t="s">
        <v>725</v>
      </c>
      <c r="K91" s="142" t="s">
        <v>144</v>
      </c>
      <c r="L91" s="69">
        <v>2</v>
      </c>
      <c r="M91" s="142" t="s">
        <v>737</v>
      </c>
      <c r="N91" s="142" t="s">
        <v>32</v>
      </c>
      <c r="O91" s="35">
        <v>192</v>
      </c>
      <c r="P91" s="60">
        <v>216.25</v>
      </c>
      <c r="Q91" s="57">
        <f t="shared" si="10"/>
        <v>43.25</v>
      </c>
      <c r="R91" s="57">
        <f t="shared" si="11"/>
        <v>259.5</v>
      </c>
    </row>
    <row r="92" spans="1:18" ht="15" x14ac:dyDescent="0.2">
      <c r="A92" s="33" t="s">
        <v>24</v>
      </c>
      <c r="B92" s="33" t="s">
        <v>53</v>
      </c>
      <c r="C92" s="32" t="s">
        <v>164</v>
      </c>
      <c r="D92" s="142"/>
      <c r="E92" s="56">
        <v>4823051722457</v>
      </c>
      <c r="F92" s="34" t="s">
        <v>308</v>
      </c>
      <c r="G92" s="15" t="s">
        <v>876</v>
      </c>
      <c r="H92" s="36" t="s">
        <v>702</v>
      </c>
      <c r="I92" s="56">
        <v>3214</v>
      </c>
      <c r="J92" s="36" t="s">
        <v>725</v>
      </c>
      <c r="K92" s="142" t="s">
        <v>144</v>
      </c>
      <c r="L92" s="69">
        <v>2</v>
      </c>
      <c r="M92" s="142" t="s">
        <v>737</v>
      </c>
      <c r="N92" s="142" t="s">
        <v>32</v>
      </c>
      <c r="O92" s="35">
        <v>192</v>
      </c>
      <c r="P92" s="60">
        <v>216.25</v>
      </c>
      <c r="Q92" s="57">
        <f t="shared" ref="Q92" si="12">ROUND(R92/6,2)</f>
        <v>43.25</v>
      </c>
      <c r="R92" s="57">
        <f t="shared" ref="R92" si="13">ROUND(P92*1.2,2)</f>
        <v>259.5</v>
      </c>
    </row>
    <row r="93" spans="1:18" ht="15" x14ac:dyDescent="0.2">
      <c r="A93" s="33" t="s">
        <v>24</v>
      </c>
      <c r="B93" s="33" t="s">
        <v>53</v>
      </c>
      <c r="C93" s="32" t="s">
        <v>164</v>
      </c>
      <c r="D93" s="142"/>
      <c r="E93" s="56">
        <v>4823051720675</v>
      </c>
      <c r="F93" s="34" t="s">
        <v>309</v>
      </c>
      <c r="G93" s="15" t="s">
        <v>847</v>
      </c>
      <c r="H93" s="36" t="s">
        <v>702</v>
      </c>
      <c r="I93" s="56">
        <v>3214</v>
      </c>
      <c r="J93" s="36" t="s">
        <v>725</v>
      </c>
      <c r="K93" s="142" t="s">
        <v>144</v>
      </c>
      <c r="L93" s="69">
        <v>5</v>
      </c>
      <c r="M93" s="142" t="s">
        <v>737</v>
      </c>
      <c r="N93" s="142" t="s">
        <v>32</v>
      </c>
      <c r="O93" s="35">
        <v>100</v>
      </c>
      <c r="P93" s="60">
        <v>286.25</v>
      </c>
      <c r="Q93" s="57">
        <f t="shared" si="6"/>
        <v>57.25</v>
      </c>
      <c r="R93" s="57">
        <f t="shared" si="7"/>
        <v>343.5</v>
      </c>
    </row>
    <row r="94" spans="1:18" ht="15" x14ac:dyDescent="0.2">
      <c r="A94" s="33" t="s">
        <v>24</v>
      </c>
      <c r="B94" s="33" t="s">
        <v>53</v>
      </c>
      <c r="C94" s="32" t="s">
        <v>164</v>
      </c>
      <c r="D94" s="142"/>
      <c r="E94" s="56">
        <v>4823051720682</v>
      </c>
      <c r="F94" s="34" t="s">
        <v>310</v>
      </c>
      <c r="G94" s="15" t="s">
        <v>877</v>
      </c>
      <c r="H94" s="36" t="s">
        <v>702</v>
      </c>
      <c r="I94" s="56">
        <v>3214</v>
      </c>
      <c r="J94" s="36" t="s">
        <v>725</v>
      </c>
      <c r="K94" s="142" t="s">
        <v>144</v>
      </c>
      <c r="L94" s="69">
        <v>5</v>
      </c>
      <c r="M94" s="142" t="s">
        <v>737</v>
      </c>
      <c r="N94" s="142" t="s">
        <v>32</v>
      </c>
      <c r="O94" s="35">
        <v>100</v>
      </c>
      <c r="P94" s="60">
        <v>286.25</v>
      </c>
      <c r="Q94" s="57">
        <f t="shared" si="6"/>
        <v>57.25</v>
      </c>
      <c r="R94" s="57">
        <f t="shared" si="7"/>
        <v>343.5</v>
      </c>
    </row>
    <row r="95" spans="1:18" ht="15" x14ac:dyDescent="0.2">
      <c r="A95" s="33" t="s">
        <v>24</v>
      </c>
      <c r="B95" s="33" t="s">
        <v>53</v>
      </c>
      <c r="C95" s="32" t="s">
        <v>164</v>
      </c>
      <c r="D95" s="142"/>
      <c r="E95" s="56">
        <v>4823051720699</v>
      </c>
      <c r="F95" s="34" t="s">
        <v>311</v>
      </c>
      <c r="G95" s="15" t="s">
        <v>859</v>
      </c>
      <c r="H95" s="36" t="s">
        <v>702</v>
      </c>
      <c r="I95" s="56">
        <v>3214</v>
      </c>
      <c r="J95" s="36" t="s">
        <v>725</v>
      </c>
      <c r="K95" s="142" t="s">
        <v>144</v>
      </c>
      <c r="L95" s="69">
        <v>5</v>
      </c>
      <c r="M95" s="142" t="s">
        <v>737</v>
      </c>
      <c r="N95" s="142" t="s">
        <v>32</v>
      </c>
      <c r="O95" s="35">
        <v>100</v>
      </c>
      <c r="P95" s="60">
        <v>300.41666666666669</v>
      </c>
      <c r="Q95" s="57">
        <f t="shared" si="6"/>
        <v>60.08</v>
      </c>
      <c r="R95" s="57">
        <f t="shared" si="7"/>
        <v>360.5</v>
      </c>
    </row>
    <row r="96" spans="1:18" ht="15" x14ac:dyDescent="0.2">
      <c r="A96" s="33" t="s">
        <v>24</v>
      </c>
      <c r="B96" s="33" t="s">
        <v>53</v>
      </c>
      <c r="C96" s="32" t="s">
        <v>164</v>
      </c>
      <c r="D96" s="142"/>
      <c r="E96" s="56">
        <v>4823051720705</v>
      </c>
      <c r="F96" s="34" t="s">
        <v>312</v>
      </c>
      <c r="G96" s="15" t="s">
        <v>862</v>
      </c>
      <c r="H96" s="36" t="s">
        <v>702</v>
      </c>
      <c r="I96" s="56">
        <v>3214</v>
      </c>
      <c r="J96" s="36" t="s">
        <v>725</v>
      </c>
      <c r="K96" s="142" t="s">
        <v>144</v>
      </c>
      <c r="L96" s="69">
        <v>5</v>
      </c>
      <c r="M96" s="142" t="s">
        <v>737</v>
      </c>
      <c r="N96" s="142" t="s">
        <v>32</v>
      </c>
      <c r="O96" s="35">
        <v>100</v>
      </c>
      <c r="P96" s="60">
        <v>310.75</v>
      </c>
      <c r="Q96" s="57">
        <f t="shared" si="6"/>
        <v>62.15</v>
      </c>
      <c r="R96" s="57">
        <f t="shared" si="7"/>
        <v>372.9</v>
      </c>
    </row>
    <row r="97" spans="1:18" ht="30" x14ac:dyDescent="0.2">
      <c r="A97" s="33" t="s">
        <v>24</v>
      </c>
      <c r="B97" s="33" t="s">
        <v>53</v>
      </c>
      <c r="C97" s="32" t="s">
        <v>164</v>
      </c>
      <c r="D97" s="142"/>
      <c r="E97" s="56">
        <v>4823051720712</v>
      </c>
      <c r="F97" s="34" t="s">
        <v>313</v>
      </c>
      <c r="G97" s="15" t="s">
        <v>878</v>
      </c>
      <c r="H97" s="36" t="s">
        <v>702</v>
      </c>
      <c r="I97" s="56">
        <v>3214</v>
      </c>
      <c r="J97" s="36" t="s">
        <v>725</v>
      </c>
      <c r="K97" s="142" t="s">
        <v>144</v>
      </c>
      <c r="L97" s="69">
        <v>5</v>
      </c>
      <c r="M97" s="142" t="s">
        <v>737</v>
      </c>
      <c r="N97" s="142" t="s">
        <v>32</v>
      </c>
      <c r="O97" s="35">
        <v>100</v>
      </c>
      <c r="P97" s="60">
        <v>359.58333333333337</v>
      </c>
      <c r="Q97" s="57">
        <f t="shared" si="6"/>
        <v>71.92</v>
      </c>
      <c r="R97" s="57">
        <f t="shared" si="7"/>
        <v>431.5</v>
      </c>
    </row>
    <row r="98" spans="1:18" ht="15" x14ac:dyDescent="0.2">
      <c r="A98" s="33" t="s">
        <v>24</v>
      </c>
      <c r="B98" s="33" t="s">
        <v>53</v>
      </c>
      <c r="C98" s="32" t="s">
        <v>164</v>
      </c>
      <c r="D98" s="142"/>
      <c r="E98" s="56">
        <v>4823051722983</v>
      </c>
      <c r="F98" s="34" t="s">
        <v>314</v>
      </c>
      <c r="G98" s="15" t="s">
        <v>851</v>
      </c>
      <c r="H98" s="36" t="s">
        <v>702</v>
      </c>
      <c r="I98" s="56">
        <v>3214</v>
      </c>
      <c r="J98" s="36" t="s">
        <v>725</v>
      </c>
      <c r="K98" s="142" t="s">
        <v>144</v>
      </c>
      <c r="L98" s="69">
        <v>5</v>
      </c>
      <c r="M98" s="142" t="s">
        <v>737</v>
      </c>
      <c r="N98" s="142" t="s">
        <v>32</v>
      </c>
      <c r="O98" s="35">
        <v>100</v>
      </c>
      <c r="P98" s="60">
        <v>300.41666666666669</v>
      </c>
      <c r="Q98" s="57">
        <f t="shared" ref="Q98:Q105" si="14">ROUND(R98/6,2)</f>
        <v>60.08</v>
      </c>
      <c r="R98" s="57">
        <f t="shared" ref="R98:R105" si="15">ROUND(P98*1.2,2)</f>
        <v>360.5</v>
      </c>
    </row>
    <row r="99" spans="1:18" ht="15" x14ac:dyDescent="0.2">
      <c r="A99" s="33" t="s">
        <v>24</v>
      </c>
      <c r="B99" s="33" t="s">
        <v>53</v>
      </c>
      <c r="C99" s="32" t="s">
        <v>164</v>
      </c>
      <c r="D99" s="142"/>
      <c r="E99" s="56">
        <v>4823051722990</v>
      </c>
      <c r="F99" s="34" t="s">
        <v>315</v>
      </c>
      <c r="G99" s="15" t="s">
        <v>852</v>
      </c>
      <c r="H99" s="36" t="s">
        <v>702</v>
      </c>
      <c r="I99" s="56">
        <v>3214</v>
      </c>
      <c r="J99" s="36" t="s">
        <v>725</v>
      </c>
      <c r="K99" s="142" t="s">
        <v>144</v>
      </c>
      <c r="L99" s="69">
        <v>5</v>
      </c>
      <c r="M99" s="142" t="s">
        <v>737</v>
      </c>
      <c r="N99" s="142" t="s">
        <v>32</v>
      </c>
      <c r="O99" s="35">
        <v>100</v>
      </c>
      <c r="P99" s="60">
        <v>300.41666666666669</v>
      </c>
      <c r="Q99" s="57">
        <f t="shared" si="14"/>
        <v>60.08</v>
      </c>
      <c r="R99" s="57">
        <f t="shared" si="15"/>
        <v>360.5</v>
      </c>
    </row>
    <row r="100" spans="1:18" ht="15" x14ac:dyDescent="0.2">
      <c r="A100" s="33" t="s">
        <v>24</v>
      </c>
      <c r="B100" s="33" t="s">
        <v>53</v>
      </c>
      <c r="C100" s="32" t="s">
        <v>164</v>
      </c>
      <c r="D100" s="142"/>
      <c r="E100" s="56">
        <v>4823051723003</v>
      </c>
      <c r="F100" s="34" t="s">
        <v>316</v>
      </c>
      <c r="G100" s="15" t="s">
        <v>879</v>
      </c>
      <c r="H100" s="36" t="s">
        <v>702</v>
      </c>
      <c r="I100" s="56">
        <v>3214</v>
      </c>
      <c r="J100" s="36" t="s">
        <v>725</v>
      </c>
      <c r="K100" s="142" t="s">
        <v>144</v>
      </c>
      <c r="L100" s="69">
        <v>5</v>
      </c>
      <c r="M100" s="142" t="s">
        <v>737</v>
      </c>
      <c r="N100" s="142" t="s">
        <v>32</v>
      </c>
      <c r="O100" s="35">
        <v>100</v>
      </c>
      <c r="P100" s="60">
        <v>300.41666666666669</v>
      </c>
      <c r="Q100" s="57">
        <f t="shared" si="14"/>
        <v>60.08</v>
      </c>
      <c r="R100" s="57">
        <f t="shared" si="15"/>
        <v>360.5</v>
      </c>
    </row>
    <row r="101" spans="1:18" ht="15" x14ac:dyDescent="0.2">
      <c r="A101" s="33" t="s">
        <v>24</v>
      </c>
      <c r="B101" s="33" t="s">
        <v>53</v>
      </c>
      <c r="C101" s="32" t="s">
        <v>164</v>
      </c>
      <c r="D101" s="142"/>
      <c r="E101" s="56">
        <v>4823051723010</v>
      </c>
      <c r="F101" s="34" t="s">
        <v>317</v>
      </c>
      <c r="G101" s="15" t="s">
        <v>849</v>
      </c>
      <c r="H101" s="36" t="s">
        <v>702</v>
      </c>
      <c r="I101" s="56">
        <v>3214</v>
      </c>
      <c r="J101" s="36" t="s">
        <v>725</v>
      </c>
      <c r="K101" s="142" t="s">
        <v>144</v>
      </c>
      <c r="L101" s="69">
        <v>5</v>
      </c>
      <c r="M101" s="142" t="s">
        <v>737</v>
      </c>
      <c r="N101" s="142" t="s">
        <v>32</v>
      </c>
      <c r="O101" s="35">
        <v>100</v>
      </c>
      <c r="P101" s="60">
        <v>310.75</v>
      </c>
      <c r="Q101" s="57">
        <f t="shared" si="14"/>
        <v>62.15</v>
      </c>
      <c r="R101" s="57">
        <f t="shared" si="15"/>
        <v>372.9</v>
      </c>
    </row>
    <row r="102" spans="1:18" ht="15" x14ac:dyDescent="0.2">
      <c r="A102" s="33" t="s">
        <v>24</v>
      </c>
      <c r="B102" s="33" t="s">
        <v>53</v>
      </c>
      <c r="C102" s="32" t="s">
        <v>164</v>
      </c>
      <c r="D102" s="142"/>
      <c r="E102" s="56">
        <v>4823051723027</v>
      </c>
      <c r="F102" s="34" t="s">
        <v>318</v>
      </c>
      <c r="G102" s="15" t="s">
        <v>880</v>
      </c>
      <c r="H102" s="36" t="s">
        <v>702</v>
      </c>
      <c r="I102" s="56">
        <v>3214</v>
      </c>
      <c r="J102" s="36" t="s">
        <v>725</v>
      </c>
      <c r="K102" s="142" t="s">
        <v>144</v>
      </c>
      <c r="L102" s="69">
        <v>5</v>
      </c>
      <c r="M102" s="142" t="s">
        <v>737</v>
      </c>
      <c r="N102" s="142" t="s">
        <v>32</v>
      </c>
      <c r="O102" s="35">
        <v>100</v>
      </c>
      <c r="P102" s="60">
        <v>300.41666666666669</v>
      </c>
      <c r="Q102" s="57">
        <f t="shared" si="14"/>
        <v>60.08</v>
      </c>
      <c r="R102" s="57">
        <f t="shared" si="15"/>
        <v>360.5</v>
      </c>
    </row>
    <row r="103" spans="1:18" ht="15" x14ac:dyDescent="0.2">
      <c r="A103" s="33" t="s">
        <v>24</v>
      </c>
      <c r="B103" s="33" t="s">
        <v>53</v>
      </c>
      <c r="C103" s="32" t="s">
        <v>164</v>
      </c>
      <c r="D103" s="142"/>
      <c r="E103" s="56">
        <v>4823051723034</v>
      </c>
      <c r="F103" s="34" t="s">
        <v>319</v>
      </c>
      <c r="G103" s="15" t="s">
        <v>867</v>
      </c>
      <c r="H103" s="36" t="s">
        <v>702</v>
      </c>
      <c r="I103" s="56">
        <v>3214</v>
      </c>
      <c r="J103" s="36" t="s">
        <v>725</v>
      </c>
      <c r="K103" s="142" t="s">
        <v>144</v>
      </c>
      <c r="L103" s="69">
        <v>5</v>
      </c>
      <c r="M103" s="142" t="s">
        <v>737</v>
      </c>
      <c r="N103" s="142" t="s">
        <v>32</v>
      </c>
      <c r="O103" s="35">
        <v>100</v>
      </c>
      <c r="P103" s="60">
        <v>310.75</v>
      </c>
      <c r="Q103" s="57">
        <f t="shared" si="14"/>
        <v>62.15</v>
      </c>
      <c r="R103" s="57">
        <f t="shared" si="15"/>
        <v>372.9</v>
      </c>
    </row>
    <row r="104" spans="1:18" ht="15" x14ac:dyDescent="0.2">
      <c r="A104" s="33" t="s">
        <v>24</v>
      </c>
      <c r="B104" s="33" t="s">
        <v>53</v>
      </c>
      <c r="C104" s="32" t="s">
        <v>164</v>
      </c>
      <c r="D104" s="142"/>
      <c r="E104" s="56">
        <v>4823051723041</v>
      </c>
      <c r="F104" s="34" t="s">
        <v>320</v>
      </c>
      <c r="G104" s="15" t="s">
        <v>863</v>
      </c>
      <c r="H104" s="36" t="s">
        <v>702</v>
      </c>
      <c r="I104" s="56">
        <v>3214</v>
      </c>
      <c r="J104" s="36" t="s">
        <v>725</v>
      </c>
      <c r="K104" s="142" t="s">
        <v>144</v>
      </c>
      <c r="L104" s="69">
        <v>5</v>
      </c>
      <c r="M104" s="142" t="s">
        <v>737</v>
      </c>
      <c r="N104" s="142" t="s">
        <v>32</v>
      </c>
      <c r="O104" s="35">
        <v>100</v>
      </c>
      <c r="P104" s="60">
        <v>310.75</v>
      </c>
      <c r="Q104" s="57">
        <f t="shared" si="14"/>
        <v>62.15</v>
      </c>
      <c r="R104" s="57">
        <f t="shared" si="15"/>
        <v>372.9</v>
      </c>
    </row>
    <row r="105" spans="1:18" ht="15" x14ac:dyDescent="0.2">
      <c r="A105" s="33" t="s">
        <v>24</v>
      </c>
      <c r="B105" s="33" t="s">
        <v>53</v>
      </c>
      <c r="C105" s="32" t="s">
        <v>164</v>
      </c>
      <c r="D105" s="142"/>
      <c r="E105" s="56">
        <v>4823051723058</v>
      </c>
      <c r="F105" s="34" t="s">
        <v>321</v>
      </c>
      <c r="G105" s="15" t="s">
        <v>853</v>
      </c>
      <c r="H105" s="36" t="s">
        <v>702</v>
      </c>
      <c r="I105" s="56">
        <v>3214</v>
      </c>
      <c r="J105" s="36" t="s">
        <v>725</v>
      </c>
      <c r="K105" s="142" t="s">
        <v>144</v>
      </c>
      <c r="L105" s="69">
        <v>5</v>
      </c>
      <c r="M105" s="142" t="s">
        <v>737</v>
      </c>
      <c r="N105" s="142" t="s">
        <v>32</v>
      </c>
      <c r="O105" s="35">
        <v>100</v>
      </c>
      <c r="P105" s="60">
        <v>310.75</v>
      </c>
      <c r="Q105" s="57">
        <f t="shared" si="14"/>
        <v>62.15</v>
      </c>
      <c r="R105" s="57">
        <f t="shared" si="15"/>
        <v>372.9</v>
      </c>
    </row>
    <row r="106" spans="1:18" ht="15" x14ac:dyDescent="0.2">
      <c r="A106" s="33" t="s">
        <v>24</v>
      </c>
      <c r="B106" s="33" t="s">
        <v>53</v>
      </c>
      <c r="C106" s="32" t="s">
        <v>165</v>
      </c>
      <c r="D106" s="142"/>
      <c r="E106" s="56">
        <v>4823051720248</v>
      </c>
      <c r="F106" s="34" t="s">
        <v>322</v>
      </c>
      <c r="G106" s="15" t="s">
        <v>881</v>
      </c>
      <c r="H106" s="36" t="s">
        <v>702</v>
      </c>
      <c r="I106" s="56">
        <v>3214</v>
      </c>
      <c r="J106" s="36" t="s">
        <v>725</v>
      </c>
      <c r="K106" s="142" t="s">
        <v>144</v>
      </c>
      <c r="L106" s="69">
        <v>2</v>
      </c>
      <c r="M106" s="142" t="s">
        <v>737</v>
      </c>
      <c r="N106" s="142" t="s">
        <v>32</v>
      </c>
      <c r="O106" s="35">
        <v>192</v>
      </c>
      <c r="P106" s="60">
        <v>148.75</v>
      </c>
      <c r="Q106" s="57">
        <f t="shared" si="6"/>
        <v>29.75</v>
      </c>
      <c r="R106" s="57">
        <f t="shared" si="7"/>
        <v>178.5</v>
      </c>
    </row>
    <row r="107" spans="1:18" ht="15" x14ac:dyDescent="0.2">
      <c r="A107" s="33" t="s">
        <v>24</v>
      </c>
      <c r="B107" s="33" t="s">
        <v>53</v>
      </c>
      <c r="C107" s="32" t="s">
        <v>165</v>
      </c>
      <c r="D107" s="142"/>
      <c r="E107" s="56">
        <v>4823051720286</v>
      </c>
      <c r="F107" s="34" t="s">
        <v>323</v>
      </c>
      <c r="G107" s="15" t="s">
        <v>889</v>
      </c>
      <c r="H107" s="36" t="s">
        <v>702</v>
      </c>
      <c r="I107" s="56">
        <v>3214</v>
      </c>
      <c r="J107" s="36" t="s">
        <v>725</v>
      </c>
      <c r="K107" s="142" t="s">
        <v>144</v>
      </c>
      <c r="L107" s="69">
        <v>2</v>
      </c>
      <c r="M107" s="142" t="s">
        <v>737</v>
      </c>
      <c r="N107" s="142" t="s">
        <v>32</v>
      </c>
      <c r="O107" s="35">
        <v>192</v>
      </c>
      <c r="P107" s="60">
        <v>162.91666666666669</v>
      </c>
      <c r="Q107" s="57">
        <f t="shared" si="6"/>
        <v>32.58</v>
      </c>
      <c r="R107" s="57">
        <f t="shared" si="7"/>
        <v>195.5</v>
      </c>
    </row>
    <row r="108" spans="1:18" ht="15" x14ac:dyDescent="0.2">
      <c r="A108" s="33" t="s">
        <v>24</v>
      </c>
      <c r="B108" s="33" t="s">
        <v>53</v>
      </c>
      <c r="C108" s="32" t="s">
        <v>165</v>
      </c>
      <c r="D108" s="142"/>
      <c r="E108" s="56">
        <v>4823051720231</v>
      </c>
      <c r="F108" s="34" t="s">
        <v>324</v>
      </c>
      <c r="G108" s="15" t="s">
        <v>888</v>
      </c>
      <c r="H108" s="36" t="s">
        <v>702</v>
      </c>
      <c r="I108" s="56">
        <v>3214</v>
      </c>
      <c r="J108" s="36" t="s">
        <v>725</v>
      </c>
      <c r="K108" s="142" t="s">
        <v>144</v>
      </c>
      <c r="L108" s="69">
        <v>2</v>
      </c>
      <c r="M108" s="142" t="s">
        <v>737</v>
      </c>
      <c r="N108" s="142" t="s">
        <v>32</v>
      </c>
      <c r="O108" s="35">
        <v>192</v>
      </c>
      <c r="P108" s="60">
        <v>162.91666666666669</v>
      </c>
      <c r="Q108" s="57">
        <f t="shared" si="6"/>
        <v>32.58</v>
      </c>
      <c r="R108" s="57">
        <f t="shared" si="7"/>
        <v>195.5</v>
      </c>
    </row>
    <row r="109" spans="1:18" ht="15" x14ac:dyDescent="0.2">
      <c r="A109" s="33" t="s">
        <v>24</v>
      </c>
      <c r="B109" s="33" t="s">
        <v>53</v>
      </c>
      <c r="C109" s="32" t="s">
        <v>165</v>
      </c>
      <c r="D109" s="142"/>
      <c r="E109" s="56">
        <v>4823051720279</v>
      </c>
      <c r="F109" s="34" t="s">
        <v>325</v>
      </c>
      <c r="G109" s="15" t="s">
        <v>887</v>
      </c>
      <c r="H109" s="36" t="s">
        <v>702</v>
      </c>
      <c r="I109" s="56">
        <v>3214</v>
      </c>
      <c r="J109" s="36" t="s">
        <v>725</v>
      </c>
      <c r="K109" s="142" t="s">
        <v>144</v>
      </c>
      <c r="L109" s="69">
        <v>2</v>
      </c>
      <c r="M109" s="142" t="s">
        <v>737</v>
      </c>
      <c r="N109" s="142" t="s">
        <v>32</v>
      </c>
      <c r="O109" s="35">
        <v>192</v>
      </c>
      <c r="P109" s="60">
        <v>162.91666666666669</v>
      </c>
      <c r="Q109" s="57">
        <f t="shared" si="6"/>
        <v>32.58</v>
      </c>
      <c r="R109" s="57">
        <f t="shared" si="7"/>
        <v>195.5</v>
      </c>
    </row>
    <row r="110" spans="1:18" ht="16.5" customHeight="1" x14ac:dyDescent="0.2">
      <c r="A110" s="33" t="s">
        <v>24</v>
      </c>
      <c r="B110" s="33" t="s">
        <v>53</v>
      </c>
      <c r="C110" s="32" t="s">
        <v>165</v>
      </c>
      <c r="D110" s="142"/>
      <c r="E110" s="56">
        <v>4823051720309</v>
      </c>
      <c r="F110" s="34" t="s">
        <v>326</v>
      </c>
      <c r="G110" s="15" t="s">
        <v>886</v>
      </c>
      <c r="H110" s="36" t="s">
        <v>702</v>
      </c>
      <c r="I110" s="56">
        <v>3214</v>
      </c>
      <c r="J110" s="36" t="s">
        <v>725</v>
      </c>
      <c r="K110" s="142" t="s">
        <v>144</v>
      </c>
      <c r="L110" s="69">
        <v>2</v>
      </c>
      <c r="M110" s="142" t="s">
        <v>737</v>
      </c>
      <c r="N110" s="142" t="s">
        <v>32</v>
      </c>
      <c r="O110" s="35">
        <v>192</v>
      </c>
      <c r="P110" s="60">
        <v>148.75</v>
      </c>
      <c r="Q110" s="57">
        <f t="shared" ref="Q110:Q115" si="16">ROUND(R110/6,2)</f>
        <v>29.75</v>
      </c>
      <c r="R110" s="57">
        <f t="shared" ref="R110:R115" si="17">ROUND(P110*1.2,2)</f>
        <v>178.5</v>
      </c>
    </row>
    <row r="111" spans="1:18" ht="27.6" customHeight="1" x14ac:dyDescent="0.2">
      <c r="A111" s="33" t="s">
        <v>24</v>
      </c>
      <c r="B111" s="33" t="s">
        <v>53</v>
      </c>
      <c r="C111" s="32" t="s">
        <v>165</v>
      </c>
      <c r="D111" s="142"/>
      <c r="E111" s="56">
        <v>4823051720316</v>
      </c>
      <c r="F111" s="34" t="s">
        <v>327</v>
      </c>
      <c r="G111" s="15" t="s">
        <v>885</v>
      </c>
      <c r="H111" s="36" t="s">
        <v>702</v>
      </c>
      <c r="I111" s="56">
        <v>3214</v>
      </c>
      <c r="J111" s="36" t="s">
        <v>725</v>
      </c>
      <c r="K111" s="142" t="s">
        <v>144</v>
      </c>
      <c r="L111" s="69">
        <v>2</v>
      </c>
      <c r="M111" s="142" t="s">
        <v>737</v>
      </c>
      <c r="N111" s="142" t="s">
        <v>32</v>
      </c>
      <c r="O111" s="35">
        <v>192</v>
      </c>
      <c r="P111" s="60">
        <v>162.91666666666669</v>
      </c>
      <c r="Q111" s="57">
        <f t="shared" si="16"/>
        <v>32.58</v>
      </c>
      <c r="R111" s="57">
        <f t="shared" si="17"/>
        <v>195.5</v>
      </c>
    </row>
    <row r="112" spans="1:18" ht="15" x14ac:dyDescent="0.2">
      <c r="A112" s="33" t="s">
        <v>24</v>
      </c>
      <c r="B112" s="33" t="s">
        <v>53</v>
      </c>
      <c r="C112" s="32" t="s">
        <v>165</v>
      </c>
      <c r="D112" s="142"/>
      <c r="E112" s="56">
        <v>4823051720293</v>
      </c>
      <c r="F112" s="34" t="s">
        <v>328</v>
      </c>
      <c r="G112" s="15" t="s">
        <v>884</v>
      </c>
      <c r="H112" s="36" t="s">
        <v>702</v>
      </c>
      <c r="I112" s="56">
        <v>3214</v>
      </c>
      <c r="J112" s="36" t="s">
        <v>725</v>
      </c>
      <c r="K112" s="142" t="s">
        <v>144</v>
      </c>
      <c r="L112" s="69">
        <v>2</v>
      </c>
      <c r="M112" s="142" t="s">
        <v>737</v>
      </c>
      <c r="N112" s="142" t="s">
        <v>32</v>
      </c>
      <c r="O112" s="35">
        <v>192</v>
      </c>
      <c r="P112" s="60">
        <v>162.91666666666669</v>
      </c>
      <c r="Q112" s="57">
        <f t="shared" si="16"/>
        <v>32.58</v>
      </c>
      <c r="R112" s="57">
        <f t="shared" si="17"/>
        <v>195.5</v>
      </c>
    </row>
    <row r="113" spans="1:18" ht="15" x14ac:dyDescent="0.2">
      <c r="A113" s="33" t="s">
        <v>24</v>
      </c>
      <c r="B113" s="33" t="s">
        <v>53</v>
      </c>
      <c r="C113" s="32" t="s">
        <v>165</v>
      </c>
      <c r="D113" s="142"/>
      <c r="E113" s="56">
        <v>4823051720262</v>
      </c>
      <c r="F113" s="34" t="s">
        <v>329</v>
      </c>
      <c r="G113" s="15" t="s">
        <v>883</v>
      </c>
      <c r="H113" s="36" t="s">
        <v>702</v>
      </c>
      <c r="I113" s="56">
        <v>3214</v>
      </c>
      <c r="J113" s="36" t="s">
        <v>725</v>
      </c>
      <c r="K113" s="142" t="s">
        <v>144</v>
      </c>
      <c r="L113" s="69">
        <v>2</v>
      </c>
      <c r="M113" s="142" t="s">
        <v>737</v>
      </c>
      <c r="N113" s="142" t="s">
        <v>32</v>
      </c>
      <c r="O113" s="35">
        <v>192</v>
      </c>
      <c r="P113" s="60">
        <v>162.91666666666669</v>
      </c>
      <c r="Q113" s="57">
        <f t="shared" si="16"/>
        <v>32.58</v>
      </c>
      <c r="R113" s="57">
        <f t="shared" si="17"/>
        <v>195.5</v>
      </c>
    </row>
    <row r="114" spans="1:18" ht="15" x14ac:dyDescent="0.2">
      <c r="A114" s="33" t="s">
        <v>24</v>
      </c>
      <c r="B114" s="33" t="s">
        <v>53</v>
      </c>
      <c r="C114" s="32" t="s">
        <v>165</v>
      </c>
      <c r="D114" s="142"/>
      <c r="E114" s="56">
        <v>4823051720255</v>
      </c>
      <c r="F114" s="34" t="s">
        <v>330</v>
      </c>
      <c r="G114" s="15" t="s">
        <v>882</v>
      </c>
      <c r="H114" s="36" t="s">
        <v>702</v>
      </c>
      <c r="I114" s="56">
        <v>3214</v>
      </c>
      <c r="J114" s="36" t="s">
        <v>725</v>
      </c>
      <c r="K114" s="142" t="s">
        <v>144</v>
      </c>
      <c r="L114" s="69">
        <v>2</v>
      </c>
      <c r="M114" s="142" t="s">
        <v>737</v>
      </c>
      <c r="N114" s="142" t="s">
        <v>32</v>
      </c>
      <c r="O114" s="35">
        <v>192</v>
      </c>
      <c r="P114" s="60">
        <v>162.91666666666669</v>
      </c>
      <c r="Q114" s="57">
        <f t="shared" si="16"/>
        <v>32.58</v>
      </c>
      <c r="R114" s="57">
        <f t="shared" si="17"/>
        <v>195.5</v>
      </c>
    </row>
    <row r="115" spans="1:18" ht="15" x14ac:dyDescent="0.2">
      <c r="A115" s="33" t="s">
        <v>24</v>
      </c>
      <c r="B115" s="33" t="s">
        <v>53</v>
      </c>
      <c r="C115" s="32" t="s">
        <v>109</v>
      </c>
      <c r="D115" s="142"/>
      <c r="E115" s="56">
        <v>4823051719419</v>
      </c>
      <c r="F115" s="34" t="s">
        <v>331</v>
      </c>
      <c r="G115" s="15" t="s">
        <v>890</v>
      </c>
      <c r="H115" s="36" t="s">
        <v>702</v>
      </c>
      <c r="I115" s="56">
        <v>3824</v>
      </c>
      <c r="J115" s="36" t="s">
        <v>726</v>
      </c>
      <c r="K115" s="142" t="s">
        <v>80</v>
      </c>
      <c r="L115" s="69">
        <v>1</v>
      </c>
      <c r="M115" s="142" t="s">
        <v>735</v>
      </c>
      <c r="N115" s="142">
        <v>16</v>
      </c>
      <c r="O115" s="35">
        <v>240</v>
      </c>
      <c r="P115" s="60">
        <v>112.91666666666667</v>
      </c>
      <c r="Q115" s="57">
        <f t="shared" si="16"/>
        <v>22.58</v>
      </c>
      <c r="R115" s="57">
        <f t="shared" si="17"/>
        <v>135.5</v>
      </c>
    </row>
    <row r="116" spans="1:18" ht="18" x14ac:dyDescent="0.2">
      <c r="A116" s="144"/>
      <c r="B116" s="144"/>
      <c r="C116" s="147" t="s">
        <v>81</v>
      </c>
      <c r="D116" s="148"/>
      <c r="E116" s="148"/>
      <c r="F116" s="145" t="s">
        <v>1250</v>
      </c>
      <c r="G116" s="149"/>
      <c r="H116" s="149"/>
      <c r="I116" s="148"/>
      <c r="J116" s="149"/>
      <c r="K116" s="149"/>
      <c r="L116" s="149"/>
      <c r="M116" s="149"/>
      <c r="N116" s="149"/>
      <c r="O116" s="149"/>
      <c r="P116" s="149"/>
      <c r="Q116" s="149"/>
      <c r="R116" s="149"/>
    </row>
    <row r="117" spans="1:18" ht="30" customHeight="1" x14ac:dyDescent="0.2">
      <c r="A117" s="208" t="s">
        <v>24</v>
      </c>
      <c r="B117" s="208" t="s">
        <v>53</v>
      </c>
      <c r="C117" s="201" t="s">
        <v>1246</v>
      </c>
      <c r="D117" s="201"/>
      <c r="E117" s="198">
        <v>9000101121124</v>
      </c>
      <c r="F117" s="209">
        <v>2448698</v>
      </c>
      <c r="G117" s="199" t="s">
        <v>1259</v>
      </c>
      <c r="H117" s="202" t="s">
        <v>1244</v>
      </c>
      <c r="I117" s="198">
        <v>3214101090</v>
      </c>
      <c r="J117" s="202" t="s">
        <v>725</v>
      </c>
      <c r="K117" s="203" t="s">
        <v>144</v>
      </c>
      <c r="L117" s="204">
        <v>5</v>
      </c>
      <c r="M117" s="203" t="s">
        <v>736</v>
      </c>
      <c r="N117" s="205" t="s">
        <v>32</v>
      </c>
      <c r="O117" s="206">
        <v>90</v>
      </c>
      <c r="P117" s="207">
        <f>R117-Q117</f>
        <v>1583.3333333333333</v>
      </c>
      <c r="Q117" s="207">
        <f>R117/6</f>
        <v>316.66666666666669</v>
      </c>
      <c r="R117" s="207">
        <v>1900</v>
      </c>
    </row>
    <row r="118" spans="1:18" ht="30" customHeight="1" x14ac:dyDescent="0.2">
      <c r="A118" s="208" t="s">
        <v>24</v>
      </c>
      <c r="B118" s="208" t="s">
        <v>53</v>
      </c>
      <c r="C118" s="201" t="s">
        <v>1246</v>
      </c>
      <c r="D118" s="201"/>
      <c r="E118" s="198">
        <v>9000101121063</v>
      </c>
      <c r="F118" s="209">
        <v>2448587</v>
      </c>
      <c r="G118" s="199" t="s">
        <v>1260</v>
      </c>
      <c r="H118" s="202" t="s">
        <v>1244</v>
      </c>
      <c r="I118" s="198">
        <v>3214101090</v>
      </c>
      <c r="J118" s="202" t="s">
        <v>725</v>
      </c>
      <c r="K118" s="203" t="s">
        <v>144</v>
      </c>
      <c r="L118" s="204">
        <v>5</v>
      </c>
      <c r="M118" s="203" t="s">
        <v>736</v>
      </c>
      <c r="N118" s="205" t="s">
        <v>32</v>
      </c>
      <c r="O118" s="206">
        <v>90</v>
      </c>
      <c r="P118" s="207">
        <f t="shared" ref="P118:P136" si="18">R118-Q118</f>
        <v>1583.3333333333333</v>
      </c>
      <c r="Q118" s="207">
        <f t="shared" ref="Q118:Q136" si="19">R118/6</f>
        <v>316.66666666666669</v>
      </c>
      <c r="R118" s="207">
        <v>1900</v>
      </c>
    </row>
    <row r="119" spans="1:18" ht="30" customHeight="1" x14ac:dyDescent="0.2">
      <c r="A119" s="208" t="s">
        <v>24</v>
      </c>
      <c r="B119" s="208" t="s">
        <v>53</v>
      </c>
      <c r="C119" s="201" t="s">
        <v>1246</v>
      </c>
      <c r="D119" s="201"/>
      <c r="E119" s="198">
        <v>9000101121131</v>
      </c>
      <c r="F119" s="209">
        <v>2448695</v>
      </c>
      <c r="G119" s="199" t="s">
        <v>1261</v>
      </c>
      <c r="H119" s="202" t="s">
        <v>1244</v>
      </c>
      <c r="I119" s="198">
        <v>3214101090</v>
      </c>
      <c r="J119" s="202" t="s">
        <v>725</v>
      </c>
      <c r="K119" s="203" t="s">
        <v>144</v>
      </c>
      <c r="L119" s="204">
        <v>5</v>
      </c>
      <c r="M119" s="203" t="s">
        <v>736</v>
      </c>
      <c r="N119" s="205" t="s">
        <v>32</v>
      </c>
      <c r="O119" s="206">
        <v>90</v>
      </c>
      <c r="P119" s="207">
        <f t="shared" si="18"/>
        <v>1583.3333333333333</v>
      </c>
      <c r="Q119" s="207">
        <f t="shared" si="19"/>
        <v>316.66666666666669</v>
      </c>
      <c r="R119" s="207">
        <v>1900</v>
      </c>
    </row>
    <row r="120" spans="1:18" ht="30" customHeight="1" x14ac:dyDescent="0.2">
      <c r="A120" s="208" t="s">
        <v>24</v>
      </c>
      <c r="B120" s="208" t="s">
        <v>53</v>
      </c>
      <c r="C120" s="201" t="s">
        <v>1246</v>
      </c>
      <c r="D120" s="201"/>
      <c r="E120" s="198">
        <v>9000101121117</v>
      </c>
      <c r="F120" s="209">
        <v>2448697</v>
      </c>
      <c r="G120" s="199" t="s">
        <v>1262</v>
      </c>
      <c r="H120" s="202" t="s">
        <v>1244</v>
      </c>
      <c r="I120" s="198">
        <v>3214101090</v>
      </c>
      <c r="J120" s="202" t="s">
        <v>725</v>
      </c>
      <c r="K120" s="203" t="s">
        <v>144</v>
      </c>
      <c r="L120" s="204">
        <v>5</v>
      </c>
      <c r="M120" s="203" t="s">
        <v>736</v>
      </c>
      <c r="N120" s="205" t="s">
        <v>32</v>
      </c>
      <c r="O120" s="206">
        <v>90</v>
      </c>
      <c r="P120" s="207">
        <f t="shared" si="18"/>
        <v>1583.3333333333333</v>
      </c>
      <c r="Q120" s="207">
        <f t="shared" si="19"/>
        <v>316.66666666666669</v>
      </c>
      <c r="R120" s="207">
        <v>1900</v>
      </c>
    </row>
    <row r="121" spans="1:18" ht="30" customHeight="1" x14ac:dyDescent="0.2">
      <c r="A121" s="208" t="s">
        <v>24</v>
      </c>
      <c r="B121" s="208" t="s">
        <v>53</v>
      </c>
      <c r="C121" s="201" t="s">
        <v>1246</v>
      </c>
      <c r="D121" s="201"/>
      <c r="E121" s="198">
        <v>9000101121100</v>
      </c>
      <c r="F121" s="209">
        <v>2448693</v>
      </c>
      <c r="G121" s="199" t="s">
        <v>1263</v>
      </c>
      <c r="H121" s="202" t="s">
        <v>1244</v>
      </c>
      <c r="I121" s="198">
        <v>3214101090</v>
      </c>
      <c r="J121" s="202" t="s">
        <v>725</v>
      </c>
      <c r="K121" s="203" t="s">
        <v>144</v>
      </c>
      <c r="L121" s="204">
        <v>5</v>
      </c>
      <c r="M121" s="203" t="s">
        <v>736</v>
      </c>
      <c r="N121" s="205" t="s">
        <v>32</v>
      </c>
      <c r="O121" s="206">
        <v>90</v>
      </c>
      <c r="P121" s="207">
        <f t="shared" si="18"/>
        <v>1583.3333333333333</v>
      </c>
      <c r="Q121" s="207">
        <f t="shared" si="19"/>
        <v>316.66666666666669</v>
      </c>
      <c r="R121" s="207">
        <v>1900</v>
      </c>
    </row>
    <row r="122" spans="1:18" ht="30" customHeight="1" x14ac:dyDescent="0.2">
      <c r="A122" s="208" t="s">
        <v>24</v>
      </c>
      <c r="B122" s="208" t="s">
        <v>53</v>
      </c>
      <c r="C122" s="201" t="s">
        <v>1246</v>
      </c>
      <c r="D122" s="201"/>
      <c r="E122" s="198">
        <v>9000101121094</v>
      </c>
      <c r="F122" s="209">
        <v>2448694</v>
      </c>
      <c r="G122" s="199" t="s">
        <v>1264</v>
      </c>
      <c r="H122" s="202" t="s">
        <v>1244</v>
      </c>
      <c r="I122" s="198">
        <v>3214101090</v>
      </c>
      <c r="J122" s="202" t="s">
        <v>725</v>
      </c>
      <c r="K122" s="203" t="s">
        <v>144</v>
      </c>
      <c r="L122" s="204">
        <v>5</v>
      </c>
      <c r="M122" s="203" t="s">
        <v>736</v>
      </c>
      <c r="N122" s="205" t="s">
        <v>32</v>
      </c>
      <c r="O122" s="206">
        <v>90</v>
      </c>
      <c r="P122" s="207">
        <f t="shared" si="18"/>
        <v>1583.3333333333333</v>
      </c>
      <c r="Q122" s="207">
        <f t="shared" si="19"/>
        <v>316.66666666666669</v>
      </c>
      <c r="R122" s="207">
        <v>1900</v>
      </c>
    </row>
    <row r="123" spans="1:18" ht="30" customHeight="1" x14ac:dyDescent="0.2">
      <c r="A123" s="208" t="s">
        <v>24</v>
      </c>
      <c r="B123" s="208" t="s">
        <v>53</v>
      </c>
      <c r="C123" s="201" t="s">
        <v>1247</v>
      </c>
      <c r="D123" s="201"/>
      <c r="E123" s="198">
        <v>9000101121148</v>
      </c>
      <c r="F123" s="209">
        <v>2448763</v>
      </c>
      <c r="G123" s="199" t="s">
        <v>1265</v>
      </c>
      <c r="H123" s="202" t="s">
        <v>1244</v>
      </c>
      <c r="I123" s="198">
        <v>3214900090</v>
      </c>
      <c r="J123" s="202" t="s">
        <v>725</v>
      </c>
      <c r="K123" s="203" t="s">
        <v>144</v>
      </c>
      <c r="L123" s="210">
        <v>2.5</v>
      </c>
      <c r="M123" s="203" t="s">
        <v>736</v>
      </c>
      <c r="N123" s="205" t="s">
        <v>32</v>
      </c>
      <c r="O123" s="206">
        <v>147</v>
      </c>
      <c r="P123" s="207">
        <f t="shared" si="18"/>
        <v>1158.3333333333333</v>
      </c>
      <c r="Q123" s="207">
        <f t="shared" si="19"/>
        <v>231.66666666666666</v>
      </c>
      <c r="R123" s="207">
        <v>1390</v>
      </c>
    </row>
    <row r="124" spans="1:18" ht="30" customHeight="1" x14ac:dyDescent="0.2">
      <c r="A124" s="208" t="s">
        <v>24</v>
      </c>
      <c r="B124" s="208" t="s">
        <v>53</v>
      </c>
      <c r="C124" s="201" t="s">
        <v>1247</v>
      </c>
      <c r="D124" s="201"/>
      <c r="E124" s="198">
        <v>9000101121155</v>
      </c>
      <c r="F124" s="209">
        <v>2448764</v>
      </c>
      <c r="G124" s="199" t="s">
        <v>1266</v>
      </c>
      <c r="H124" s="202" t="s">
        <v>1244</v>
      </c>
      <c r="I124" s="198">
        <v>3214900090</v>
      </c>
      <c r="J124" s="202" t="s">
        <v>725</v>
      </c>
      <c r="K124" s="203" t="s">
        <v>144</v>
      </c>
      <c r="L124" s="210">
        <v>2.5</v>
      </c>
      <c r="M124" s="203" t="s">
        <v>736</v>
      </c>
      <c r="N124" s="205" t="s">
        <v>32</v>
      </c>
      <c r="O124" s="206">
        <v>147</v>
      </c>
      <c r="P124" s="207">
        <f t="shared" si="18"/>
        <v>1158.3333333333333</v>
      </c>
      <c r="Q124" s="207">
        <f t="shared" si="19"/>
        <v>231.66666666666666</v>
      </c>
      <c r="R124" s="207">
        <v>1390</v>
      </c>
    </row>
    <row r="125" spans="1:18" ht="30" customHeight="1" x14ac:dyDescent="0.2">
      <c r="A125" s="208" t="s">
        <v>24</v>
      </c>
      <c r="B125" s="208" t="s">
        <v>53</v>
      </c>
      <c r="C125" s="201" t="s">
        <v>1247</v>
      </c>
      <c r="D125" s="201"/>
      <c r="E125" s="198">
        <v>9000101121162</v>
      </c>
      <c r="F125" s="209">
        <v>2448765</v>
      </c>
      <c r="G125" s="199" t="s">
        <v>1267</v>
      </c>
      <c r="H125" s="202" t="s">
        <v>1244</v>
      </c>
      <c r="I125" s="198">
        <v>3214900090</v>
      </c>
      <c r="J125" s="202" t="s">
        <v>725</v>
      </c>
      <c r="K125" s="203" t="s">
        <v>144</v>
      </c>
      <c r="L125" s="210">
        <v>2.5</v>
      </c>
      <c r="M125" s="203" t="s">
        <v>736</v>
      </c>
      <c r="N125" s="205" t="s">
        <v>32</v>
      </c>
      <c r="O125" s="206">
        <v>147</v>
      </c>
      <c r="P125" s="207">
        <f t="shared" si="18"/>
        <v>1158.3333333333333</v>
      </c>
      <c r="Q125" s="207">
        <f t="shared" si="19"/>
        <v>231.66666666666666</v>
      </c>
      <c r="R125" s="207">
        <v>1390</v>
      </c>
    </row>
    <row r="126" spans="1:18" ht="30" customHeight="1" x14ac:dyDescent="0.2">
      <c r="A126" s="208" t="s">
        <v>24</v>
      </c>
      <c r="B126" s="208" t="s">
        <v>53</v>
      </c>
      <c r="C126" s="201" t="s">
        <v>1247</v>
      </c>
      <c r="D126" s="201"/>
      <c r="E126" s="198">
        <v>9000101121261</v>
      </c>
      <c r="F126" s="209">
        <v>2448773</v>
      </c>
      <c r="G126" s="199" t="s">
        <v>1268</v>
      </c>
      <c r="H126" s="202" t="s">
        <v>1244</v>
      </c>
      <c r="I126" s="198">
        <v>3214900090</v>
      </c>
      <c r="J126" s="202" t="s">
        <v>725</v>
      </c>
      <c r="K126" s="203" t="s">
        <v>144</v>
      </c>
      <c r="L126" s="210">
        <v>2.5</v>
      </c>
      <c r="M126" s="203" t="s">
        <v>736</v>
      </c>
      <c r="N126" s="205" t="s">
        <v>32</v>
      </c>
      <c r="O126" s="206">
        <v>147</v>
      </c>
      <c r="P126" s="207">
        <f t="shared" si="18"/>
        <v>1158.3333333333333</v>
      </c>
      <c r="Q126" s="207">
        <f t="shared" si="19"/>
        <v>231.66666666666666</v>
      </c>
      <c r="R126" s="207">
        <v>1390</v>
      </c>
    </row>
    <row r="127" spans="1:18" ht="30" customHeight="1" x14ac:dyDescent="0.2">
      <c r="A127" s="208" t="s">
        <v>24</v>
      </c>
      <c r="B127" s="208" t="s">
        <v>53</v>
      </c>
      <c r="C127" s="201" t="s">
        <v>1247</v>
      </c>
      <c r="D127" s="201"/>
      <c r="E127" s="198">
        <v>9000101121186</v>
      </c>
      <c r="F127" s="209">
        <v>2449082</v>
      </c>
      <c r="G127" s="199" t="s">
        <v>1269</v>
      </c>
      <c r="H127" s="202" t="s">
        <v>1244</v>
      </c>
      <c r="I127" s="198">
        <v>3214900090</v>
      </c>
      <c r="J127" s="202" t="s">
        <v>725</v>
      </c>
      <c r="K127" s="203" t="s">
        <v>144</v>
      </c>
      <c r="L127" s="210">
        <v>2.5</v>
      </c>
      <c r="M127" s="203" t="s">
        <v>736</v>
      </c>
      <c r="N127" s="205" t="s">
        <v>32</v>
      </c>
      <c r="O127" s="206">
        <v>147</v>
      </c>
      <c r="P127" s="207">
        <f t="shared" si="18"/>
        <v>1158.3333333333333</v>
      </c>
      <c r="Q127" s="207">
        <f t="shared" si="19"/>
        <v>231.66666666666666</v>
      </c>
      <c r="R127" s="207">
        <v>1390</v>
      </c>
    </row>
    <row r="128" spans="1:18" ht="30" customHeight="1" x14ac:dyDescent="0.2">
      <c r="A128" s="208" t="s">
        <v>24</v>
      </c>
      <c r="B128" s="208" t="s">
        <v>53</v>
      </c>
      <c r="C128" s="201" t="s">
        <v>1247</v>
      </c>
      <c r="D128" s="201"/>
      <c r="E128" s="198">
        <v>9000101121247</v>
      </c>
      <c r="F128" s="209">
        <v>2448771</v>
      </c>
      <c r="G128" s="199" t="s">
        <v>1270</v>
      </c>
      <c r="H128" s="202" t="s">
        <v>1244</v>
      </c>
      <c r="I128" s="198">
        <v>3214900090</v>
      </c>
      <c r="J128" s="202" t="s">
        <v>725</v>
      </c>
      <c r="K128" s="203" t="s">
        <v>144</v>
      </c>
      <c r="L128" s="210">
        <v>2.5</v>
      </c>
      <c r="M128" s="203" t="s">
        <v>736</v>
      </c>
      <c r="N128" s="205" t="s">
        <v>32</v>
      </c>
      <c r="O128" s="206">
        <v>147</v>
      </c>
      <c r="P128" s="207">
        <f t="shared" si="18"/>
        <v>1158.3333333333333</v>
      </c>
      <c r="Q128" s="207">
        <f t="shared" si="19"/>
        <v>231.66666666666666</v>
      </c>
      <c r="R128" s="207">
        <v>1390</v>
      </c>
    </row>
    <row r="129" spans="1:18" ht="30" customHeight="1" x14ac:dyDescent="0.2">
      <c r="A129" s="208" t="s">
        <v>24</v>
      </c>
      <c r="B129" s="208" t="s">
        <v>53</v>
      </c>
      <c r="C129" s="201" t="s">
        <v>1247</v>
      </c>
      <c r="D129" s="201"/>
      <c r="E129" s="198">
        <v>9000101121193</v>
      </c>
      <c r="F129" s="209">
        <v>2448766</v>
      </c>
      <c r="G129" s="199" t="s">
        <v>1271</v>
      </c>
      <c r="H129" s="202" t="s">
        <v>1244</v>
      </c>
      <c r="I129" s="198">
        <v>3214900090</v>
      </c>
      <c r="J129" s="202" t="s">
        <v>725</v>
      </c>
      <c r="K129" s="203" t="s">
        <v>144</v>
      </c>
      <c r="L129" s="210">
        <v>2.5</v>
      </c>
      <c r="M129" s="203" t="s">
        <v>736</v>
      </c>
      <c r="N129" s="205" t="s">
        <v>32</v>
      </c>
      <c r="O129" s="206">
        <v>147</v>
      </c>
      <c r="P129" s="207">
        <f t="shared" si="18"/>
        <v>1158.3333333333333</v>
      </c>
      <c r="Q129" s="207">
        <f t="shared" si="19"/>
        <v>231.66666666666666</v>
      </c>
      <c r="R129" s="207">
        <v>1390</v>
      </c>
    </row>
    <row r="130" spans="1:18" ht="29.25" x14ac:dyDescent="0.2">
      <c r="A130" s="208" t="s">
        <v>24</v>
      </c>
      <c r="B130" s="208" t="s">
        <v>53</v>
      </c>
      <c r="C130" s="201" t="s">
        <v>1247</v>
      </c>
      <c r="D130" s="201"/>
      <c r="E130" s="198">
        <v>9000101121209</v>
      </c>
      <c r="F130" s="209">
        <v>2448767</v>
      </c>
      <c r="G130" s="199" t="s">
        <v>1272</v>
      </c>
      <c r="H130" s="202" t="s">
        <v>1244</v>
      </c>
      <c r="I130" s="198">
        <v>3214900090</v>
      </c>
      <c r="J130" s="202" t="s">
        <v>725</v>
      </c>
      <c r="K130" s="203" t="s">
        <v>144</v>
      </c>
      <c r="L130" s="210">
        <v>2.5</v>
      </c>
      <c r="M130" s="203" t="s">
        <v>736</v>
      </c>
      <c r="N130" s="205" t="s">
        <v>32</v>
      </c>
      <c r="O130" s="206">
        <v>147</v>
      </c>
      <c r="P130" s="207">
        <f t="shared" si="18"/>
        <v>1158.3333333333333</v>
      </c>
      <c r="Q130" s="207">
        <f t="shared" si="19"/>
        <v>231.66666666666666</v>
      </c>
      <c r="R130" s="207">
        <v>1390</v>
      </c>
    </row>
    <row r="131" spans="1:18" ht="29.25" x14ac:dyDescent="0.2">
      <c r="A131" s="208" t="s">
        <v>24</v>
      </c>
      <c r="B131" s="208" t="s">
        <v>53</v>
      </c>
      <c r="C131" s="201" t="s">
        <v>1247</v>
      </c>
      <c r="D131" s="201"/>
      <c r="E131" s="198">
        <v>9000101121216</v>
      </c>
      <c r="F131" s="209">
        <v>2448768</v>
      </c>
      <c r="G131" s="199" t="s">
        <v>1273</v>
      </c>
      <c r="H131" s="202" t="s">
        <v>1244</v>
      </c>
      <c r="I131" s="198">
        <v>3214900090</v>
      </c>
      <c r="J131" s="202" t="s">
        <v>725</v>
      </c>
      <c r="K131" s="203" t="s">
        <v>144</v>
      </c>
      <c r="L131" s="210">
        <v>2.5</v>
      </c>
      <c r="M131" s="203" t="s">
        <v>736</v>
      </c>
      <c r="N131" s="205" t="s">
        <v>32</v>
      </c>
      <c r="O131" s="206">
        <v>147</v>
      </c>
      <c r="P131" s="207">
        <f t="shared" si="18"/>
        <v>1158.3333333333333</v>
      </c>
      <c r="Q131" s="207">
        <f t="shared" si="19"/>
        <v>231.66666666666666</v>
      </c>
      <c r="R131" s="207">
        <v>1390</v>
      </c>
    </row>
    <row r="132" spans="1:18" ht="29.25" x14ac:dyDescent="0.2">
      <c r="A132" s="208" t="s">
        <v>24</v>
      </c>
      <c r="B132" s="208" t="s">
        <v>53</v>
      </c>
      <c r="C132" s="201" t="s">
        <v>1247</v>
      </c>
      <c r="D132" s="201"/>
      <c r="E132" s="198">
        <v>9000101121223</v>
      </c>
      <c r="F132" s="209">
        <v>2448769</v>
      </c>
      <c r="G132" s="199" t="s">
        <v>1274</v>
      </c>
      <c r="H132" s="202" t="s">
        <v>1244</v>
      </c>
      <c r="I132" s="198">
        <v>3214900090</v>
      </c>
      <c r="J132" s="202" t="s">
        <v>725</v>
      </c>
      <c r="K132" s="203" t="s">
        <v>144</v>
      </c>
      <c r="L132" s="210">
        <v>2.5</v>
      </c>
      <c r="M132" s="203" t="s">
        <v>736</v>
      </c>
      <c r="N132" s="205" t="s">
        <v>32</v>
      </c>
      <c r="O132" s="206">
        <v>147</v>
      </c>
      <c r="P132" s="207">
        <f t="shared" si="18"/>
        <v>1158.3333333333333</v>
      </c>
      <c r="Q132" s="207">
        <f t="shared" si="19"/>
        <v>231.66666666666666</v>
      </c>
      <c r="R132" s="207">
        <v>1390</v>
      </c>
    </row>
    <row r="133" spans="1:18" ht="29.25" x14ac:dyDescent="0.2">
      <c r="A133" s="208" t="s">
        <v>24</v>
      </c>
      <c r="B133" s="208" t="s">
        <v>53</v>
      </c>
      <c r="C133" s="201" t="s">
        <v>1247</v>
      </c>
      <c r="D133" s="201"/>
      <c r="E133" s="198">
        <v>9000101121230</v>
      </c>
      <c r="F133" s="209">
        <v>2448770</v>
      </c>
      <c r="G133" s="199" t="s">
        <v>1275</v>
      </c>
      <c r="H133" s="202" t="s">
        <v>1244</v>
      </c>
      <c r="I133" s="198">
        <v>3214900090</v>
      </c>
      <c r="J133" s="202" t="s">
        <v>725</v>
      </c>
      <c r="K133" s="203" t="s">
        <v>144</v>
      </c>
      <c r="L133" s="210">
        <v>2.5</v>
      </c>
      <c r="M133" s="203" t="s">
        <v>736</v>
      </c>
      <c r="N133" s="205" t="s">
        <v>32</v>
      </c>
      <c r="O133" s="206">
        <v>147</v>
      </c>
      <c r="P133" s="207">
        <f t="shared" si="18"/>
        <v>1158.3333333333333</v>
      </c>
      <c r="Q133" s="207">
        <f t="shared" si="19"/>
        <v>231.66666666666666</v>
      </c>
      <c r="R133" s="207">
        <v>1390</v>
      </c>
    </row>
    <row r="134" spans="1:18" ht="29.25" x14ac:dyDescent="0.2">
      <c r="A134" s="208" t="s">
        <v>24</v>
      </c>
      <c r="B134" s="208" t="s">
        <v>53</v>
      </c>
      <c r="C134" s="201" t="s">
        <v>1247</v>
      </c>
      <c r="D134" s="201"/>
      <c r="E134" s="198">
        <v>9000101121254</v>
      </c>
      <c r="F134" s="209">
        <v>2448772</v>
      </c>
      <c r="G134" s="199" t="s">
        <v>1276</v>
      </c>
      <c r="H134" s="202" t="s">
        <v>1244</v>
      </c>
      <c r="I134" s="198">
        <v>3214900090</v>
      </c>
      <c r="J134" s="202" t="s">
        <v>725</v>
      </c>
      <c r="K134" s="203" t="s">
        <v>144</v>
      </c>
      <c r="L134" s="210">
        <v>2.5</v>
      </c>
      <c r="M134" s="203" t="s">
        <v>736</v>
      </c>
      <c r="N134" s="205" t="s">
        <v>32</v>
      </c>
      <c r="O134" s="206">
        <v>147</v>
      </c>
      <c r="P134" s="207">
        <f t="shared" si="18"/>
        <v>1158.3333333333333</v>
      </c>
      <c r="Q134" s="207">
        <f t="shared" si="19"/>
        <v>231.66666666666666</v>
      </c>
      <c r="R134" s="207">
        <v>1390</v>
      </c>
    </row>
    <row r="135" spans="1:18" ht="29.25" x14ac:dyDescent="0.2">
      <c r="A135" s="208" t="s">
        <v>24</v>
      </c>
      <c r="B135" s="208" t="s">
        <v>53</v>
      </c>
      <c r="C135" s="201" t="s">
        <v>1247</v>
      </c>
      <c r="D135" s="201"/>
      <c r="E135" s="198">
        <v>9000101121421</v>
      </c>
      <c r="F135" s="209">
        <v>2454550</v>
      </c>
      <c r="G135" s="199" t="s">
        <v>1277</v>
      </c>
      <c r="H135" s="202" t="s">
        <v>1244</v>
      </c>
      <c r="I135" s="198">
        <v>3214900090</v>
      </c>
      <c r="J135" s="202" t="s">
        <v>725</v>
      </c>
      <c r="K135" s="203" t="s">
        <v>144</v>
      </c>
      <c r="L135" s="210">
        <v>2.5</v>
      </c>
      <c r="M135" s="203" t="s">
        <v>736</v>
      </c>
      <c r="N135" s="205" t="s">
        <v>32</v>
      </c>
      <c r="O135" s="206">
        <v>147</v>
      </c>
      <c r="P135" s="207">
        <f t="shared" si="18"/>
        <v>1158.3333333333333</v>
      </c>
      <c r="Q135" s="207">
        <f t="shared" si="19"/>
        <v>231.66666666666666</v>
      </c>
      <c r="R135" s="207">
        <v>1390</v>
      </c>
    </row>
    <row r="136" spans="1:18" ht="30" x14ac:dyDescent="0.2">
      <c r="A136" s="208" t="s">
        <v>24</v>
      </c>
      <c r="B136" s="208" t="s">
        <v>53</v>
      </c>
      <c r="C136" s="201" t="s">
        <v>1248</v>
      </c>
      <c r="D136" s="201"/>
      <c r="E136" s="198">
        <v>9000101121452</v>
      </c>
      <c r="F136" s="209">
        <v>2455066</v>
      </c>
      <c r="G136" s="199" t="s">
        <v>1278</v>
      </c>
      <c r="H136" s="202" t="s">
        <v>1244</v>
      </c>
      <c r="I136" s="198">
        <v>3206500000</v>
      </c>
      <c r="J136" s="202" t="s">
        <v>1249</v>
      </c>
      <c r="K136" s="203" t="s">
        <v>147</v>
      </c>
      <c r="L136" s="204">
        <v>200</v>
      </c>
      <c r="M136" s="203" t="s">
        <v>738</v>
      </c>
      <c r="N136" s="205">
        <v>10</v>
      </c>
      <c r="O136" s="206">
        <v>1280</v>
      </c>
      <c r="P136" s="207">
        <f t="shared" si="18"/>
        <v>1000</v>
      </c>
      <c r="Q136" s="207">
        <f t="shared" si="19"/>
        <v>200</v>
      </c>
      <c r="R136" s="207">
        <v>1200</v>
      </c>
    </row>
    <row r="137" spans="1:18" s="146" customFormat="1" ht="20.25" x14ac:dyDescent="0.2">
      <c r="A137" s="37"/>
      <c r="B137" s="37"/>
      <c r="C137" s="117"/>
      <c r="D137" s="117"/>
      <c r="E137" s="117"/>
      <c r="F137" s="117"/>
      <c r="G137" s="117" t="s">
        <v>891</v>
      </c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</row>
    <row r="138" spans="1:18" ht="18" x14ac:dyDescent="0.2">
      <c r="A138" s="144"/>
      <c r="B138" s="144"/>
      <c r="C138" s="147" t="s">
        <v>104</v>
      </c>
      <c r="D138" s="148"/>
      <c r="E138" s="148"/>
      <c r="F138" s="145" t="s">
        <v>892</v>
      </c>
      <c r="G138" s="149"/>
      <c r="H138" s="149"/>
      <c r="I138" s="148"/>
      <c r="J138" s="149"/>
      <c r="K138" s="149"/>
      <c r="L138" s="149"/>
      <c r="M138" s="149"/>
      <c r="N138" s="149"/>
      <c r="O138" s="149"/>
      <c r="P138" s="149"/>
      <c r="Q138" s="149"/>
      <c r="R138" s="149"/>
    </row>
    <row r="139" spans="1:18" ht="15" x14ac:dyDescent="0.2">
      <c r="A139" s="33" t="s">
        <v>24</v>
      </c>
      <c r="B139" s="33" t="s">
        <v>54</v>
      </c>
      <c r="C139" s="32" t="s">
        <v>13</v>
      </c>
      <c r="D139" s="142"/>
      <c r="E139" s="83">
        <v>4820020550547</v>
      </c>
      <c r="F139" s="34" t="s">
        <v>332</v>
      </c>
      <c r="G139" s="15" t="s">
        <v>893</v>
      </c>
      <c r="H139" s="36" t="s">
        <v>702</v>
      </c>
      <c r="I139" s="83">
        <v>3824</v>
      </c>
      <c r="J139" s="36" t="s">
        <v>723</v>
      </c>
      <c r="K139" s="142" t="s">
        <v>144</v>
      </c>
      <c r="L139" s="69">
        <v>25</v>
      </c>
      <c r="M139" s="142" t="s">
        <v>735</v>
      </c>
      <c r="N139" s="61" t="s">
        <v>32</v>
      </c>
      <c r="O139" s="35">
        <v>54</v>
      </c>
      <c r="P139" s="60">
        <v>330</v>
      </c>
      <c r="Q139" s="57">
        <f>ROUND(R139/6,2)</f>
        <v>66</v>
      </c>
      <c r="R139" s="57">
        <f>ROUND(P139*1.2,2)</f>
        <v>396</v>
      </c>
    </row>
    <row r="140" spans="1:18" ht="15" x14ac:dyDescent="0.2">
      <c r="A140" s="33" t="s">
        <v>24</v>
      </c>
      <c r="B140" s="33" t="s">
        <v>56</v>
      </c>
      <c r="C140" s="32" t="s">
        <v>14</v>
      </c>
      <c r="D140" s="142"/>
      <c r="E140" s="111"/>
      <c r="F140" s="34" t="s">
        <v>333</v>
      </c>
      <c r="G140" s="15" t="s">
        <v>894</v>
      </c>
      <c r="H140" s="36" t="s">
        <v>702</v>
      </c>
      <c r="I140" s="111">
        <v>3824</v>
      </c>
      <c r="J140" s="36"/>
      <c r="K140" s="142" t="s">
        <v>15</v>
      </c>
      <c r="L140" s="69" t="s">
        <v>16</v>
      </c>
      <c r="M140" s="142" t="s">
        <v>735</v>
      </c>
      <c r="N140" s="61" t="s">
        <v>32</v>
      </c>
      <c r="O140" s="35" t="s">
        <v>139</v>
      </c>
      <c r="P140" s="60">
        <v>1004.1666666666667</v>
      </c>
      <c r="Q140" s="57">
        <f>ROUND(R140/6,2)</f>
        <v>200.83</v>
      </c>
      <c r="R140" s="57">
        <f>ROUND(P140*1.2,2)</f>
        <v>1205</v>
      </c>
    </row>
    <row r="141" spans="1:18" ht="15" x14ac:dyDescent="0.2">
      <c r="A141" s="33" t="s">
        <v>24</v>
      </c>
      <c r="B141" s="33" t="s">
        <v>56</v>
      </c>
      <c r="C141" s="32" t="s">
        <v>108</v>
      </c>
      <c r="D141" s="142"/>
      <c r="E141" s="83">
        <v>4820020550943</v>
      </c>
      <c r="F141" s="34" t="s">
        <v>334</v>
      </c>
      <c r="G141" s="15" t="s">
        <v>896</v>
      </c>
      <c r="H141" s="36" t="s">
        <v>702</v>
      </c>
      <c r="I141" s="83">
        <v>3824</v>
      </c>
      <c r="J141" s="36" t="s">
        <v>726</v>
      </c>
      <c r="K141" s="142" t="s">
        <v>80</v>
      </c>
      <c r="L141" s="69">
        <v>5</v>
      </c>
      <c r="M141" s="142" t="s">
        <v>735</v>
      </c>
      <c r="N141" s="61" t="s">
        <v>32</v>
      </c>
      <c r="O141" s="35">
        <v>120</v>
      </c>
      <c r="P141" s="60">
        <v>767.5</v>
      </c>
      <c r="Q141" s="57">
        <f>ROUND(R141/6,2)</f>
        <v>153.5</v>
      </c>
      <c r="R141" s="57">
        <f>ROUND(P141*1.2,2)</f>
        <v>921</v>
      </c>
    </row>
    <row r="142" spans="1:18" ht="15" x14ac:dyDescent="0.2">
      <c r="A142" s="33" t="s">
        <v>24</v>
      </c>
      <c r="B142" s="33" t="s">
        <v>56</v>
      </c>
      <c r="C142" s="32" t="s">
        <v>108</v>
      </c>
      <c r="D142" s="142"/>
      <c r="E142" s="83">
        <v>4820020550936</v>
      </c>
      <c r="F142" s="34" t="s">
        <v>335</v>
      </c>
      <c r="G142" s="15" t="s">
        <v>895</v>
      </c>
      <c r="H142" s="36" t="s">
        <v>702</v>
      </c>
      <c r="I142" s="83">
        <v>3824</v>
      </c>
      <c r="J142" s="36" t="s">
        <v>723</v>
      </c>
      <c r="K142" s="142" t="s">
        <v>144</v>
      </c>
      <c r="L142" s="84">
        <v>17.5</v>
      </c>
      <c r="M142" s="142" t="s">
        <v>735</v>
      </c>
      <c r="N142" s="61" t="s">
        <v>32</v>
      </c>
      <c r="O142" s="35">
        <v>60</v>
      </c>
      <c r="P142" s="60">
        <v>236.66666666666669</v>
      </c>
      <c r="Q142" s="57">
        <f>ROUND(R142/6,2)</f>
        <v>47.33</v>
      </c>
      <c r="R142" s="57">
        <f>ROUND(P142*1.2,2)</f>
        <v>284</v>
      </c>
    </row>
    <row r="143" spans="1:18" s="146" customFormat="1" ht="18" x14ac:dyDescent="0.2">
      <c r="A143" s="33" t="s">
        <v>24</v>
      </c>
      <c r="B143" s="33" t="s">
        <v>54</v>
      </c>
      <c r="C143" s="32" t="s">
        <v>216</v>
      </c>
      <c r="D143" s="142"/>
      <c r="E143" s="83">
        <v>9000101119343</v>
      </c>
      <c r="F143" s="34" t="s">
        <v>336</v>
      </c>
      <c r="G143" s="15" t="s">
        <v>897</v>
      </c>
      <c r="H143" s="36" t="s">
        <v>702</v>
      </c>
      <c r="I143" s="83">
        <v>3824</v>
      </c>
      <c r="J143" s="36" t="s">
        <v>723</v>
      </c>
      <c r="K143" s="142" t="s">
        <v>144</v>
      </c>
      <c r="L143" s="84">
        <v>25</v>
      </c>
      <c r="M143" s="142" t="s">
        <v>735</v>
      </c>
      <c r="N143" s="61"/>
      <c r="O143" s="35">
        <v>48</v>
      </c>
      <c r="P143" s="60">
        <v>459.81</v>
      </c>
      <c r="Q143" s="57">
        <f t="shared" ref="Q143" si="20">ROUND(R143/6,2)</f>
        <v>91.96</v>
      </c>
      <c r="R143" s="57">
        <f t="shared" ref="R143" si="21">ROUND(P143*1.2,2)</f>
        <v>551.77</v>
      </c>
    </row>
    <row r="144" spans="1:18" ht="18" x14ac:dyDescent="0.2">
      <c r="A144" s="144"/>
      <c r="B144" s="144"/>
      <c r="C144" s="147" t="s">
        <v>105</v>
      </c>
      <c r="D144" s="148"/>
      <c r="E144" s="148"/>
      <c r="F144" s="145" t="s">
        <v>898</v>
      </c>
      <c r="G144" s="149"/>
      <c r="H144" s="149"/>
      <c r="I144" s="148"/>
      <c r="J144" s="149"/>
      <c r="K144" s="149"/>
      <c r="L144" s="149"/>
      <c r="M144" s="149"/>
      <c r="N144" s="149"/>
      <c r="O144" s="149"/>
      <c r="P144" s="149"/>
      <c r="Q144" s="149"/>
      <c r="R144" s="149"/>
    </row>
    <row r="145" spans="1:18" ht="15" x14ac:dyDescent="0.2">
      <c r="A145" s="33" t="s">
        <v>24</v>
      </c>
      <c r="B145" s="33" t="s">
        <v>54</v>
      </c>
      <c r="C145" s="32" t="s">
        <v>39</v>
      </c>
      <c r="D145" s="142"/>
      <c r="E145" s="83">
        <v>4823051719990</v>
      </c>
      <c r="F145" s="34" t="s">
        <v>337</v>
      </c>
      <c r="G145" s="15" t="s">
        <v>899</v>
      </c>
      <c r="H145" s="36" t="s">
        <v>702</v>
      </c>
      <c r="I145" s="83">
        <v>3214</v>
      </c>
      <c r="J145" s="36" t="s">
        <v>725</v>
      </c>
      <c r="K145" s="142" t="s">
        <v>144</v>
      </c>
      <c r="L145" s="69">
        <v>7</v>
      </c>
      <c r="M145" s="142" t="s">
        <v>735</v>
      </c>
      <c r="N145" s="61" t="s">
        <v>32</v>
      </c>
      <c r="O145" s="35">
        <v>80</v>
      </c>
      <c r="P145" s="60">
        <v>693.33333333333337</v>
      </c>
      <c r="Q145" s="57">
        <f t="shared" ref="Q145:Q146" si="22">ROUND(R145/6,2)</f>
        <v>138.66999999999999</v>
      </c>
      <c r="R145" s="57">
        <f>ROUND(P145*1.2,2)</f>
        <v>832</v>
      </c>
    </row>
    <row r="146" spans="1:18" ht="15" x14ac:dyDescent="0.2">
      <c r="A146" s="33" t="s">
        <v>24</v>
      </c>
      <c r="B146" s="33" t="s">
        <v>54</v>
      </c>
      <c r="C146" s="32" t="s">
        <v>39</v>
      </c>
      <c r="D146" s="142"/>
      <c r="E146" s="83">
        <v>4823051720002</v>
      </c>
      <c r="F146" s="34" t="s">
        <v>338</v>
      </c>
      <c r="G146" s="15" t="s">
        <v>899</v>
      </c>
      <c r="H146" s="36" t="s">
        <v>702</v>
      </c>
      <c r="I146" s="83">
        <v>3214</v>
      </c>
      <c r="J146" s="36" t="s">
        <v>725</v>
      </c>
      <c r="K146" s="142" t="s">
        <v>144</v>
      </c>
      <c r="L146" s="69">
        <v>14</v>
      </c>
      <c r="M146" s="142" t="s">
        <v>735</v>
      </c>
      <c r="N146" s="61" t="s">
        <v>32</v>
      </c>
      <c r="O146" s="35">
        <v>44</v>
      </c>
      <c r="P146" s="60">
        <v>1249.1666666666667</v>
      </c>
      <c r="Q146" s="57">
        <f t="shared" si="22"/>
        <v>249.83</v>
      </c>
      <c r="R146" s="57">
        <f>ROUND(P146*1.2,2)</f>
        <v>1499</v>
      </c>
    </row>
    <row r="147" spans="1:18" ht="15" x14ac:dyDescent="0.25">
      <c r="A147" s="33" t="s">
        <v>24</v>
      </c>
      <c r="B147" s="33" t="s">
        <v>54</v>
      </c>
      <c r="C147" s="32" t="s">
        <v>206</v>
      </c>
      <c r="D147" s="142"/>
      <c r="E147" s="83">
        <v>5900089115211</v>
      </c>
      <c r="F147" s="34" t="s">
        <v>339</v>
      </c>
      <c r="G147" s="15" t="s">
        <v>900</v>
      </c>
      <c r="H147" s="36" t="s">
        <v>705</v>
      </c>
      <c r="I147" s="195">
        <v>3824907000</v>
      </c>
      <c r="J147" s="192" t="s">
        <v>207</v>
      </c>
      <c r="K147" s="142" t="s">
        <v>41</v>
      </c>
      <c r="L147" s="69">
        <v>10</v>
      </c>
      <c r="M147" s="142" t="s">
        <v>738</v>
      </c>
      <c r="N147" s="61" t="s">
        <v>32</v>
      </c>
      <c r="O147" s="35">
        <v>500</v>
      </c>
      <c r="P147" s="60">
        <v>583.33333333333337</v>
      </c>
      <c r="Q147" s="57">
        <f t="shared" ref="Q147:Q148" si="23">ROUND(R147/6,2)</f>
        <v>116.67</v>
      </c>
      <c r="R147" s="57">
        <f t="shared" ref="R147:R148" si="24">ROUND(P147*1.2,2)</f>
        <v>700</v>
      </c>
    </row>
    <row r="148" spans="1:18" s="9" customFormat="1" ht="15" x14ac:dyDescent="0.2">
      <c r="A148" s="33" t="s">
        <v>24</v>
      </c>
      <c r="B148" s="33" t="s">
        <v>54</v>
      </c>
      <c r="C148" s="32" t="s">
        <v>206</v>
      </c>
      <c r="D148" s="142"/>
      <c r="E148" s="83">
        <v>5900089115228</v>
      </c>
      <c r="F148" s="34" t="s">
        <v>340</v>
      </c>
      <c r="G148" s="15" t="s">
        <v>900</v>
      </c>
      <c r="H148" s="36" t="s">
        <v>705</v>
      </c>
      <c r="I148" s="196">
        <v>3824907000</v>
      </c>
      <c r="J148" s="192" t="s">
        <v>207</v>
      </c>
      <c r="K148" s="142" t="s">
        <v>41</v>
      </c>
      <c r="L148" s="69">
        <v>50</v>
      </c>
      <c r="M148" s="142" t="s">
        <v>738</v>
      </c>
      <c r="N148" s="61" t="s">
        <v>32</v>
      </c>
      <c r="O148" s="35">
        <v>100</v>
      </c>
      <c r="P148" s="60">
        <v>2825</v>
      </c>
      <c r="Q148" s="57">
        <f t="shared" si="23"/>
        <v>565</v>
      </c>
      <c r="R148" s="57">
        <f t="shared" si="24"/>
        <v>3390</v>
      </c>
    </row>
    <row r="149" spans="1:18" s="146" customFormat="1" ht="18" x14ac:dyDescent="0.2">
      <c r="A149" s="33" t="s">
        <v>24</v>
      </c>
      <c r="B149" s="33" t="s">
        <v>55</v>
      </c>
      <c r="C149" s="32" t="s">
        <v>40</v>
      </c>
      <c r="D149" s="142"/>
      <c r="E149" s="83">
        <v>4823051720774</v>
      </c>
      <c r="F149" s="34" t="s">
        <v>341</v>
      </c>
      <c r="G149" s="15" t="s">
        <v>901</v>
      </c>
      <c r="H149" s="36" t="s">
        <v>702</v>
      </c>
      <c r="I149" s="193">
        <v>3824</v>
      </c>
      <c r="J149" s="36" t="s">
        <v>726</v>
      </c>
      <c r="K149" s="142" t="s">
        <v>80</v>
      </c>
      <c r="L149" s="69">
        <v>10</v>
      </c>
      <c r="M149" s="142" t="s">
        <v>735</v>
      </c>
      <c r="N149" s="61" t="s">
        <v>32</v>
      </c>
      <c r="O149" s="35">
        <v>60</v>
      </c>
      <c r="P149" s="60">
        <v>1690</v>
      </c>
      <c r="Q149" s="60">
        <f>ROUND(R149/6,2)</f>
        <v>338</v>
      </c>
      <c r="R149" s="57">
        <f>ROUND(P149*1.2,2)</f>
        <v>2028</v>
      </c>
    </row>
    <row r="150" spans="1:18" ht="18" x14ac:dyDescent="0.2">
      <c r="A150" s="144"/>
      <c r="B150" s="144"/>
      <c r="C150" s="147" t="s">
        <v>83</v>
      </c>
      <c r="D150" s="148"/>
      <c r="E150" s="148"/>
      <c r="F150" s="145" t="s">
        <v>902</v>
      </c>
      <c r="G150" s="149"/>
      <c r="H150" s="149"/>
      <c r="I150" s="148"/>
      <c r="J150" s="149"/>
      <c r="K150" s="149"/>
      <c r="L150" s="149"/>
      <c r="M150" s="149"/>
      <c r="N150" s="149"/>
      <c r="O150" s="149"/>
      <c r="P150" s="149"/>
      <c r="Q150" s="149"/>
      <c r="R150" s="149"/>
    </row>
    <row r="151" spans="1:18" s="146" customFormat="1" ht="18" x14ac:dyDescent="0.2">
      <c r="A151" s="33" t="s">
        <v>24</v>
      </c>
      <c r="B151" s="39" t="s">
        <v>58</v>
      </c>
      <c r="C151" s="32" t="s">
        <v>127</v>
      </c>
      <c r="D151" s="142" t="s">
        <v>169</v>
      </c>
      <c r="E151" s="56">
        <v>4823051718122</v>
      </c>
      <c r="F151" s="34" t="s">
        <v>342</v>
      </c>
      <c r="G151" s="15" t="s">
        <v>903</v>
      </c>
      <c r="H151" s="36" t="s">
        <v>702</v>
      </c>
      <c r="I151" s="56">
        <v>3824</v>
      </c>
      <c r="J151" s="36" t="s">
        <v>726</v>
      </c>
      <c r="K151" s="142" t="s">
        <v>80</v>
      </c>
      <c r="L151" s="69">
        <v>10</v>
      </c>
      <c r="M151" s="142" t="s">
        <v>735</v>
      </c>
      <c r="N151" s="61" t="s">
        <v>32</v>
      </c>
      <c r="O151" s="35">
        <v>60</v>
      </c>
      <c r="P151" s="60">
        <v>1912.5</v>
      </c>
      <c r="Q151" s="57">
        <f>ROUND(R151/6,2)</f>
        <v>382.5</v>
      </c>
      <c r="R151" s="57">
        <f>ROUND(P151*1.2,2)</f>
        <v>2295</v>
      </c>
    </row>
    <row r="152" spans="1:18" ht="18" x14ac:dyDescent="0.2">
      <c r="A152" s="144"/>
      <c r="B152" s="144"/>
      <c r="C152" s="147" t="s">
        <v>82</v>
      </c>
      <c r="D152" s="148"/>
      <c r="E152" s="148"/>
      <c r="F152" s="145" t="s">
        <v>904</v>
      </c>
      <c r="G152" s="149"/>
      <c r="H152" s="149"/>
      <c r="I152" s="148"/>
      <c r="J152" s="149"/>
      <c r="K152" s="149"/>
      <c r="L152" s="149"/>
      <c r="M152" s="149"/>
      <c r="N152" s="149"/>
      <c r="O152" s="149"/>
      <c r="P152" s="149"/>
      <c r="Q152" s="149"/>
      <c r="R152" s="149"/>
    </row>
    <row r="153" spans="1:18" ht="15" x14ac:dyDescent="0.2">
      <c r="A153" s="33" t="s">
        <v>24</v>
      </c>
      <c r="B153" s="39" t="s">
        <v>59</v>
      </c>
      <c r="C153" s="32" t="s">
        <v>102</v>
      </c>
      <c r="D153" s="142"/>
      <c r="E153" s="56">
        <v>4015000408134</v>
      </c>
      <c r="F153" s="34" t="s">
        <v>343</v>
      </c>
      <c r="G153" s="62" t="s">
        <v>905</v>
      </c>
      <c r="H153" s="36" t="s">
        <v>705</v>
      </c>
      <c r="I153" s="56">
        <v>3214101090</v>
      </c>
      <c r="J153" s="36" t="s">
        <v>159</v>
      </c>
      <c r="K153" s="142" t="s">
        <v>101</v>
      </c>
      <c r="L153" s="85">
        <v>280</v>
      </c>
      <c r="M153" s="142" t="s">
        <v>737</v>
      </c>
      <c r="N153" s="142">
        <v>12</v>
      </c>
      <c r="O153" s="86">
        <v>100</v>
      </c>
      <c r="P153" s="60">
        <v>157.91666666666669</v>
      </c>
      <c r="Q153" s="57">
        <f t="shared" ref="Q153:Q156" si="25">ROUND(R153/6,2)</f>
        <v>31.58</v>
      </c>
      <c r="R153" s="57">
        <f t="shared" ref="R153:R156" si="26">ROUND(P153*1.2,2)</f>
        <v>189.5</v>
      </c>
    </row>
    <row r="154" spans="1:18" ht="15" x14ac:dyDescent="0.2">
      <c r="A154" s="33" t="s">
        <v>24</v>
      </c>
      <c r="B154" s="39" t="s">
        <v>59</v>
      </c>
      <c r="C154" s="32" t="s">
        <v>102</v>
      </c>
      <c r="D154" s="142"/>
      <c r="E154" s="56">
        <v>4015000408172</v>
      </c>
      <c r="F154" s="34" t="s">
        <v>344</v>
      </c>
      <c r="G154" s="62" t="s">
        <v>906</v>
      </c>
      <c r="H154" s="36" t="s">
        <v>705</v>
      </c>
      <c r="I154" s="56">
        <v>3214101090</v>
      </c>
      <c r="J154" s="36" t="s">
        <v>159</v>
      </c>
      <c r="K154" s="142" t="s">
        <v>101</v>
      </c>
      <c r="L154" s="85">
        <v>280</v>
      </c>
      <c r="M154" s="142" t="s">
        <v>737</v>
      </c>
      <c r="N154" s="142">
        <v>12</v>
      </c>
      <c r="O154" s="86">
        <v>100</v>
      </c>
      <c r="P154" s="60">
        <v>157.91666666666669</v>
      </c>
      <c r="Q154" s="57">
        <f t="shared" si="25"/>
        <v>31.58</v>
      </c>
      <c r="R154" s="57">
        <f t="shared" si="26"/>
        <v>189.5</v>
      </c>
    </row>
    <row r="155" spans="1:18" ht="15" x14ac:dyDescent="0.2">
      <c r="A155" s="33" t="s">
        <v>24</v>
      </c>
      <c r="B155" s="39" t="s">
        <v>59</v>
      </c>
      <c r="C155" s="32" t="s">
        <v>102</v>
      </c>
      <c r="D155" s="142"/>
      <c r="E155" s="56">
        <v>4015000408141</v>
      </c>
      <c r="F155" s="34" t="s">
        <v>345</v>
      </c>
      <c r="G155" s="62" t="s">
        <v>907</v>
      </c>
      <c r="H155" s="36" t="s">
        <v>705</v>
      </c>
      <c r="I155" s="56">
        <v>3214101090</v>
      </c>
      <c r="J155" s="36" t="s">
        <v>159</v>
      </c>
      <c r="K155" s="142" t="s">
        <v>101</v>
      </c>
      <c r="L155" s="85">
        <v>280</v>
      </c>
      <c r="M155" s="142" t="s">
        <v>737</v>
      </c>
      <c r="N155" s="142">
        <v>12</v>
      </c>
      <c r="O155" s="86">
        <v>100</v>
      </c>
      <c r="P155" s="60">
        <v>157.91666666666669</v>
      </c>
      <c r="Q155" s="57">
        <f t="shared" si="25"/>
        <v>31.58</v>
      </c>
      <c r="R155" s="57">
        <f t="shared" si="26"/>
        <v>189.5</v>
      </c>
    </row>
    <row r="156" spans="1:18" ht="15" x14ac:dyDescent="0.2">
      <c r="A156" s="33" t="s">
        <v>24</v>
      </c>
      <c r="B156" s="39" t="s">
        <v>59</v>
      </c>
      <c r="C156" s="32" t="s">
        <v>102</v>
      </c>
      <c r="D156" s="142"/>
      <c r="E156" s="56">
        <v>4015000408158</v>
      </c>
      <c r="F156" s="34" t="s">
        <v>346</v>
      </c>
      <c r="G156" s="62" t="s">
        <v>908</v>
      </c>
      <c r="H156" s="36" t="s">
        <v>705</v>
      </c>
      <c r="I156" s="56">
        <v>3214101090</v>
      </c>
      <c r="J156" s="36" t="s">
        <v>159</v>
      </c>
      <c r="K156" s="142" t="s">
        <v>101</v>
      </c>
      <c r="L156" s="85">
        <v>280</v>
      </c>
      <c r="M156" s="142" t="s">
        <v>737</v>
      </c>
      <c r="N156" s="142">
        <v>12</v>
      </c>
      <c r="O156" s="86">
        <v>100</v>
      </c>
      <c r="P156" s="60">
        <v>157.91666666666669</v>
      </c>
      <c r="Q156" s="57">
        <f t="shared" si="25"/>
        <v>31.58</v>
      </c>
      <c r="R156" s="57">
        <f t="shared" si="26"/>
        <v>189.5</v>
      </c>
    </row>
    <row r="157" spans="1:18" ht="15" x14ac:dyDescent="0.2">
      <c r="A157" s="33" t="s">
        <v>24</v>
      </c>
      <c r="B157" s="39" t="s">
        <v>59</v>
      </c>
      <c r="C157" s="32" t="s">
        <v>102</v>
      </c>
      <c r="D157" s="142"/>
      <c r="E157" s="56">
        <v>4015000408097</v>
      </c>
      <c r="F157" s="34" t="s">
        <v>347</v>
      </c>
      <c r="G157" s="62" t="s">
        <v>909</v>
      </c>
      <c r="H157" s="36" t="s">
        <v>705</v>
      </c>
      <c r="I157" s="56">
        <v>3214101090</v>
      </c>
      <c r="J157" s="36" t="s">
        <v>159</v>
      </c>
      <c r="K157" s="142" t="s">
        <v>101</v>
      </c>
      <c r="L157" s="85">
        <v>280</v>
      </c>
      <c r="M157" s="142" t="s">
        <v>737</v>
      </c>
      <c r="N157" s="142">
        <v>12</v>
      </c>
      <c r="O157" s="86">
        <v>100</v>
      </c>
      <c r="P157" s="60">
        <v>141.25</v>
      </c>
      <c r="Q157" s="57">
        <f>ROUND(R157/6,2)</f>
        <v>28.25</v>
      </c>
      <c r="R157" s="57">
        <f>ROUND(P157*1.2,2)</f>
        <v>169.5</v>
      </c>
    </row>
    <row r="158" spans="1:18" ht="15" x14ac:dyDescent="0.2">
      <c r="A158" s="33" t="s">
        <v>24</v>
      </c>
      <c r="B158" s="39" t="s">
        <v>59</v>
      </c>
      <c r="C158" s="32" t="s">
        <v>102</v>
      </c>
      <c r="D158" s="142"/>
      <c r="E158" s="56">
        <v>4015000408271</v>
      </c>
      <c r="F158" s="34" t="s">
        <v>348</v>
      </c>
      <c r="G158" s="167" t="s">
        <v>910</v>
      </c>
      <c r="H158" s="36" t="s">
        <v>705</v>
      </c>
      <c r="I158" s="56">
        <v>3214101090</v>
      </c>
      <c r="J158" s="36" t="s">
        <v>159</v>
      </c>
      <c r="K158" s="142" t="s">
        <v>101</v>
      </c>
      <c r="L158" s="85">
        <v>280</v>
      </c>
      <c r="M158" s="142" t="s">
        <v>737</v>
      </c>
      <c r="N158" s="142">
        <v>12</v>
      </c>
      <c r="O158" s="86">
        <v>100</v>
      </c>
      <c r="P158" s="60">
        <v>141.25</v>
      </c>
      <c r="Q158" s="57">
        <f t="shared" ref="Q158:Q166" si="27">ROUND(R158/6,2)</f>
        <v>28.25</v>
      </c>
      <c r="R158" s="57">
        <f t="shared" ref="R158:R166" si="28">ROUND(P158*1.2,2)</f>
        <v>169.5</v>
      </c>
    </row>
    <row r="159" spans="1:18" ht="15" x14ac:dyDescent="0.2">
      <c r="A159" s="33" t="s">
        <v>24</v>
      </c>
      <c r="B159" s="39" t="s">
        <v>59</v>
      </c>
      <c r="C159" s="32" t="s">
        <v>102</v>
      </c>
      <c r="D159" s="142"/>
      <c r="E159" s="56">
        <v>4015000408127</v>
      </c>
      <c r="F159" s="34" t="s">
        <v>349</v>
      </c>
      <c r="G159" s="62" t="s">
        <v>911</v>
      </c>
      <c r="H159" s="36" t="s">
        <v>705</v>
      </c>
      <c r="I159" s="56">
        <v>3214101090</v>
      </c>
      <c r="J159" s="36" t="s">
        <v>159</v>
      </c>
      <c r="K159" s="142" t="s">
        <v>101</v>
      </c>
      <c r="L159" s="85">
        <v>280</v>
      </c>
      <c r="M159" s="142" t="s">
        <v>737</v>
      </c>
      <c r="N159" s="142">
        <v>12</v>
      </c>
      <c r="O159" s="86">
        <v>100</v>
      </c>
      <c r="P159" s="60">
        <v>157.91666666666669</v>
      </c>
      <c r="Q159" s="57">
        <f t="shared" si="27"/>
        <v>31.58</v>
      </c>
      <c r="R159" s="57">
        <f t="shared" si="28"/>
        <v>189.5</v>
      </c>
    </row>
    <row r="160" spans="1:18" ht="15" x14ac:dyDescent="0.2">
      <c r="A160" s="33" t="s">
        <v>24</v>
      </c>
      <c r="B160" s="39" t="s">
        <v>59</v>
      </c>
      <c r="C160" s="32" t="s">
        <v>102</v>
      </c>
      <c r="D160" s="142"/>
      <c r="E160" s="56">
        <v>4015000408110</v>
      </c>
      <c r="F160" s="34" t="s">
        <v>350</v>
      </c>
      <c r="G160" s="62" t="s">
        <v>912</v>
      </c>
      <c r="H160" s="36" t="s">
        <v>705</v>
      </c>
      <c r="I160" s="56">
        <v>3214101090</v>
      </c>
      <c r="J160" s="36" t="s">
        <v>159</v>
      </c>
      <c r="K160" s="142" t="s">
        <v>101</v>
      </c>
      <c r="L160" s="85">
        <v>280</v>
      </c>
      <c r="M160" s="142" t="s">
        <v>737</v>
      </c>
      <c r="N160" s="142">
        <v>12</v>
      </c>
      <c r="O160" s="86">
        <v>100</v>
      </c>
      <c r="P160" s="60">
        <v>157.91666666666669</v>
      </c>
      <c r="Q160" s="57">
        <f t="shared" si="27"/>
        <v>31.58</v>
      </c>
      <c r="R160" s="57">
        <f t="shared" si="28"/>
        <v>189.5</v>
      </c>
    </row>
    <row r="161" spans="1:18" ht="15" x14ac:dyDescent="0.2">
      <c r="A161" s="33" t="s">
        <v>24</v>
      </c>
      <c r="B161" s="39" t="s">
        <v>59</v>
      </c>
      <c r="C161" s="32" t="s">
        <v>102</v>
      </c>
      <c r="D161" s="142"/>
      <c r="E161" s="56">
        <v>4015000408103</v>
      </c>
      <c r="F161" s="34" t="s">
        <v>351</v>
      </c>
      <c r="G161" s="62" t="s">
        <v>913</v>
      </c>
      <c r="H161" s="36" t="s">
        <v>705</v>
      </c>
      <c r="I161" s="56">
        <v>3214101090</v>
      </c>
      <c r="J161" s="36" t="s">
        <v>159</v>
      </c>
      <c r="K161" s="142" t="s">
        <v>101</v>
      </c>
      <c r="L161" s="85">
        <v>280</v>
      </c>
      <c r="M161" s="142" t="s">
        <v>737</v>
      </c>
      <c r="N161" s="142">
        <v>12</v>
      </c>
      <c r="O161" s="86">
        <v>100</v>
      </c>
      <c r="P161" s="60">
        <v>157.91666666666669</v>
      </c>
      <c r="Q161" s="57">
        <f t="shared" si="27"/>
        <v>31.58</v>
      </c>
      <c r="R161" s="57">
        <f t="shared" si="28"/>
        <v>189.5</v>
      </c>
    </row>
    <row r="162" spans="1:18" ht="15" x14ac:dyDescent="0.2">
      <c r="A162" s="33" t="s">
        <v>24</v>
      </c>
      <c r="B162" s="39" t="s">
        <v>59</v>
      </c>
      <c r="C162" s="32" t="s">
        <v>102</v>
      </c>
      <c r="D162" s="142"/>
      <c r="E162" s="56">
        <v>4015000408189</v>
      </c>
      <c r="F162" s="34" t="s">
        <v>352</v>
      </c>
      <c r="G162" s="62" t="s">
        <v>914</v>
      </c>
      <c r="H162" s="36" t="s">
        <v>705</v>
      </c>
      <c r="I162" s="56">
        <v>3214101090</v>
      </c>
      <c r="J162" s="36" t="s">
        <v>159</v>
      </c>
      <c r="K162" s="142" t="s">
        <v>101</v>
      </c>
      <c r="L162" s="85">
        <v>280</v>
      </c>
      <c r="M162" s="142" t="s">
        <v>737</v>
      </c>
      <c r="N162" s="142">
        <v>12</v>
      </c>
      <c r="O162" s="86">
        <v>100</v>
      </c>
      <c r="P162" s="60">
        <v>157.91666666666669</v>
      </c>
      <c r="Q162" s="57">
        <f t="shared" si="27"/>
        <v>31.58</v>
      </c>
      <c r="R162" s="57">
        <f t="shared" si="28"/>
        <v>189.5</v>
      </c>
    </row>
    <row r="163" spans="1:18" ht="15" x14ac:dyDescent="0.2">
      <c r="A163" s="33" t="s">
        <v>24</v>
      </c>
      <c r="B163" s="39" t="s">
        <v>59</v>
      </c>
      <c r="C163" s="32" t="s">
        <v>102</v>
      </c>
      <c r="D163" s="142"/>
      <c r="E163" s="56">
        <v>8691451080981</v>
      </c>
      <c r="F163" s="34" t="s">
        <v>631</v>
      </c>
      <c r="G163" s="165" t="s">
        <v>915</v>
      </c>
      <c r="H163" s="36" t="s">
        <v>705</v>
      </c>
      <c r="I163" s="56">
        <v>3214101090</v>
      </c>
      <c r="J163" s="36" t="s">
        <v>159</v>
      </c>
      <c r="K163" s="142" t="s">
        <v>101</v>
      </c>
      <c r="L163" s="85">
        <v>280</v>
      </c>
      <c r="M163" s="142" t="s">
        <v>737</v>
      </c>
      <c r="N163" s="142">
        <v>12</v>
      </c>
      <c r="O163" s="86">
        <v>100</v>
      </c>
      <c r="P163" s="60">
        <v>157.91999999999999</v>
      </c>
      <c r="Q163" s="57">
        <f t="shared" si="27"/>
        <v>31.58</v>
      </c>
      <c r="R163" s="57">
        <f t="shared" si="28"/>
        <v>189.5</v>
      </c>
    </row>
    <row r="164" spans="1:18" ht="15" x14ac:dyDescent="0.2">
      <c r="A164" s="33" t="s">
        <v>24</v>
      </c>
      <c r="B164" s="39" t="s">
        <v>59</v>
      </c>
      <c r="C164" s="32" t="s">
        <v>102</v>
      </c>
      <c r="D164" s="142"/>
      <c r="E164" s="56">
        <v>9000100978743</v>
      </c>
      <c r="F164" s="34" t="s">
        <v>632</v>
      </c>
      <c r="G164" s="165" t="s">
        <v>916</v>
      </c>
      <c r="H164" s="36" t="s">
        <v>705</v>
      </c>
      <c r="I164" s="56">
        <v>3214101090</v>
      </c>
      <c r="J164" s="36" t="s">
        <v>159</v>
      </c>
      <c r="K164" s="142" t="s">
        <v>101</v>
      </c>
      <c r="L164" s="85">
        <v>280</v>
      </c>
      <c r="M164" s="142" t="s">
        <v>737</v>
      </c>
      <c r="N164" s="142">
        <v>12</v>
      </c>
      <c r="O164" s="86">
        <v>100</v>
      </c>
      <c r="P164" s="60">
        <v>157.91999999999999</v>
      </c>
      <c r="Q164" s="57">
        <f t="shared" si="27"/>
        <v>31.58</v>
      </c>
      <c r="R164" s="57">
        <f t="shared" si="28"/>
        <v>189.5</v>
      </c>
    </row>
    <row r="165" spans="1:18" ht="15" x14ac:dyDescent="0.2">
      <c r="A165" s="33" t="s">
        <v>24</v>
      </c>
      <c r="B165" s="39" t="s">
        <v>59</v>
      </c>
      <c r="C165" s="32" t="s">
        <v>102</v>
      </c>
      <c r="D165" s="142"/>
      <c r="E165" s="56">
        <v>4740008501074</v>
      </c>
      <c r="F165" s="34" t="s">
        <v>633</v>
      </c>
      <c r="G165" s="165" t="s">
        <v>917</v>
      </c>
      <c r="H165" s="36" t="s">
        <v>705</v>
      </c>
      <c r="I165" s="56">
        <v>3214101090</v>
      </c>
      <c r="J165" s="36" t="s">
        <v>159</v>
      </c>
      <c r="K165" s="142" t="s">
        <v>101</v>
      </c>
      <c r="L165" s="85">
        <v>280</v>
      </c>
      <c r="M165" s="142" t="s">
        <v>737</v>
      </c>
      <c r="N165" s="142">
        <v>12</v>
      </c>
      <c r="O165" s="86">
        <v>100</v>
      </c>
      <c r="P165" s="60">
        <v>157.91999999999999</v>
      </c>
      <c r="Q165" s="57">
        <f t="shared" si="27"/>
        <v>31.58</v>
      </c>
      <c r="R165" s="57">
        <f t="shared" si="28"/>
        <v>189.5</v>
      </c>
    </row>
    <row r="166" spans="1:18" s="146" customFormat="1" ht="18" x14ac:dyDescent="0.2">
      <c r="A166" s="33" t="s">
        <v>24</v>
      </c>
      <c r="B166" s="39" t="s">
        <v>59</v>
      </c>
      <c r="C166" s="32" t="s">
        <v>102</v>
      </c>
      <c r="D166" s="142"/>
      <c r="E166" s="56">
        <v>9000101119985</v>
      </c>
      <c r="F166" s="34" t="s">
        <v>634</v>
      </c>
      <c r="G166" s="90" t="s">
        <v>918</v>
      </c>
      <c r="H166" s="36" t="s">
        <v>705</v>
      </c>
      <c r="I166" s="56">
        <v>3214101090</v>
      </c>
      <c r="J166" s="36" t="s">
        <v>159</v>
      </c>
      <c r="K166" s="142" t="s">
        <v>101</v>
      </c>
      <c r="L166" s="85">
        <v>280</v>
      </c>
      <c r="M166" s="142" t="s">
        <v>737</v>
      </c>
      <c r="N166" s="142">
        <v>12</v>
      </c>
      <c r="O166" s="86">
        <v>100</v>
      </c>
      <c r="P166" s="60">
        <v>157.91999999999999</v>
      </c>
      <c r="Q166" s="57">
        <f t="shared" si="27"/>
        <v>31.58</v>
      </c>
      <c r="R166" s="57">
        <f t="shared" si="28"/>
        <v>189.5</v>
      </c>
    </row>
    <row r="167" spans="1:18" ht="18" x14ac:dyDescent="0.2">
      <c r="A167" s="144"/>
      <c r="B167" s="144"/>
      <c r="C167" s="147" t="s">
        <v>189</v>
      </c>
      <c r="D167" s="148"/>
      <c r="E167" s="148"/>
      <c r="F167" s="145" t="s">
        <v>919</v>
      </c>
      <c r="G167" s="164"/>
      <c r="H167" s="149"/>
      <c r="I167" s="148"/>
      <c r="J167" s="149"/>
      <c r="K167" s="149"/>
      <c r="L167" s="149"/>
      <c r="M167" s="149"/>
      <c r="N167" s="149"/>
      <c r="O167" s="149"/>
      <c r="P167" s="149"/>
      <c r="Q167" s="149"/>
      <c r="R167" s="149"/>
    </row>
    <row r="168" spans="1:18" ht="15" x14ac:dyDescent="0.2">
      <c r="A168" s="33" t="s">
        <v>24</v>
      </c>
      <c r="B168" s="39" t="s">
        <v>190</v>
      </c>
      <c r="C168" s="32" t="s">
        <v>191</v>
      </c>
      <c r="D168" s="142"/>
      <c r="E168" s="56">
        <v>9000100438803</v>
      </c>
      <c r="F168" s="34" t="s">
        <v>353</v>
      </c>
      <c r="G168" s="62" t="s">
        <v>920</v>
      </c>
      <c r="H168" s="36" t="s">
        <v>705</v>
      </c>
      <c r="I168" s="56">
        <v>3214900090</v>
      </c>
      <c r="J168" s="36" t="s">
        <v>159</v>
      </c>
      <c r="K168" s="142" t="s">
        <v>101</v>
      </c>
      <c r="L168" s="85">
        <v>300</v>
      </c>
      <c r="M168" s="142" t="s">
        <v>737</v>
      </c>
      <c r="N168" s="142" t="s">
        <v>32</v>
      </c>
      <c r="O168" s="86">
        <v>1248</v>
      </c>
      <c r="P168" s="60">
        <v>149.16666666666669</v>
      </c>
      <c r="Q168" s="57">
        <f t="shared" ref="Q168:Q170" si="29">ROUND(R168/6,2)</f>
        <v>29.83</v>
      </c>
      <c r="R168" s="57">
        <f t="shared" ref="R168:R170" si="30">ROUND(P168*1.2,2)</f>
        <v>179</v>
      </c>
    </row>
    <row r="169" spans="1:18" ht="15" x14ac:dyDescent="0.2">
      <c r="A169" s="33" t="s">
        <v>24</v>
      </c>
      <c r="B169" s="39" t="s">
        <v>190</v>
      </c>
      <c r="C169" s="32" t="s">
        <v>192</v>
      </c>
      <c r="D169" s="142"/>
      <c r="E169" s="56">
        <v>9000100438766</v>
      </c>
      <c r="F169" s="34" t="s">
        <v>354</v>
      </c>
      <c r="G169" s="62" t="s">
        <v>921</v>
      </c>
      <c r="H169" s="36" t="s">
        <v>705</v>
      </c>
      <c r="I169" s="56">
        <v>3214900090</v>
      </c>
      <c r="J169" s="36" t="s">
        <v>725</v>
      </c>
      <c r="K169" s="142" t="s">
        <v>144</v>
      </c>
      <c r="L169" s="85">
        <v>1</v>
      </c>
      <c r="M169" s="142" t="s">
        <v>737</v>
      </c>
      <c r="N169" s="142" t="s">
        <v>32</v>
      </c>
      <c r="O169" s="86">
        <v>360</v>
      </c>
      <c r="P169" s="60">
        <v>337.5</v>
      </c>
      <c r="Q169" s="57">
        <f t="shared" si="29"/>
        <v>67.5</v>
      </c>
      <c r="R169" s="57">
        <f t="shared" si="30"/>
        <v>405</v>
      </c>
    </row>
    <row r="170" spans="1:18" ht="15" x14ac:dyDescent="0.2">
      <c r="A170" s="33" t="s">
        <v>24</v>
      </c>
      <c r="B170" s="39" t="s">
        <v>190</v>
      </c>
      <c r="C170" s="32" t="s">
        <v>192</v>
      </c>
      <c r="D170" s="142"/>
      <c r="E170" s="56">
        <v>9000100438728</v>
      </c>
      <c r="F170" s="34" t="s">
        <v>355</v>
      </c>
      <c r="G170" s="62" t="s">
        <v>922</v>
      </c>
      <c r="H170" s="36" t="s">
        <v>705</v>
      </c>
      <c r="I170" s="56">
        <v>3214900090</v>
      </c>
      <c r="J170" s="36" t="s">
        <v>725</v>
      </c>
      <c r="K170" s="142" t="s">
        <v>144</v>
      </c>
      <c r="L170" s="85">
        <v>5</v>
      </c>
      <c r="M170" s="142" t="s">
        <v>737</v>
      </c>
      <c r="N170" s="142" t="s">
        <v>32</v>
      </c>
      <c r="O170" s="86">
        <v>48</v>
      </c>
      <c r="P170" s="60">
        <v>1620.8333333333335</v>
      </c>
      <c r="Q170" s="57">
        <f t="shared" si="29"/>
        <v>324.17</v>
      </c>
      <c r="R170" s="57">
        <f t="shared" si="30"/>
        <v>1945</v>
      </c>
    </row>
    <row r="171" spans="1:18" s="146" customFormat="1" ht="20.25" x14ac:dyDescent="0.2">
      <c r="A171" s="37"/>
      <c r="B171" s="37"/>
      <c r="C171" s="117"/>
      <c r="D171" s="117"/>
      <c r="E171" s="117"/>
      <c r="F171" s="117"/>
      <c r="G171" s="117" t="s">
        <v>923</v>
      </c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</row>
    <row r="172" spans="1:18" ht="18" x14ac:dyDescent="0.2">
      <c r="A172" s="144"/>
      <c r="B172" s="144"/>
      <c r="C172" s="147" t="s">
        <v>84</v>
      </c>
      <c r="D172" s="148"/>
      <c r="E172" s="148"/>
      <c r="F172" s="145" t="s">
        <v>924</v>
      </c>
      <c r="G172" s="149"/>
      <c r="H172" s="149"/>
      <c r="I172" s="148"/>
      <c r="J172" s="149"/>
      <c r="K172" s="149"/>
      <c r="L172" s="149"/>
      <c r="M172" s="149"/>
      <c r="N172" s="149"/>
      <c r="O172" s="149"/>
      <c r="P172" s="149"/>
      <c r="Q172" s="149"/>
      <c r="R172" s="149"/>
    </row>
    <row r="173" spans="1:18" ht="15" x14ac:dyDescent="0.2">
      <c r="A173" s="33" t="s">
        <v>24</v>
      </c>
      <c r="B173" s="39" t="s">
        <v>60</v>
      </c>
      <c r="C173" s="32" t="s">
        <v>17</v>
      </c>
      <c r="D173" s="142"/>
      <c r="E173" s="56">
        <v>4820020550509</v>
      </c>
      <c r="F173" s="34" t="s">
        <v>356</v>
      </c>
      <c r="G173" s="15" t="s">
        <v>925</v>
      </c>
      <c r="H173" s="36" t="s">
        <v>706</v>
      </c>
      <c r="I173" s="56">
        <v>3214</v>
      </c>
      <c r="J173" s="36" t="s">
        <v>723</v>
      </c>
      <c r="K173" s="142" t="s">
        <v>144</v>
      </c>
      <c r="L173" s="69">
        <v>25</v>
      </c>
      <c r="M173" s="142" t="s">
        <v>735</v>
      </c>
      <c r="N173" s="61" t="s">
        <v>32</v>
      </c>
      <c r="O173" s="35">
        <v>48</v>
      </c>
      <c r="P173" s="60">
        <v>641.17999999999995</v>
      </c>
      <c r="Q173" s="57">
        <f>ROUND(R173/6,2)</f>
        <v>128.24</v>
      </c>
      <c r="R173" s="57">
        <f>ROUND(P173*1.2,2)</f>
        <v>769.42</v>
      </c>
    </row>
    <row r="174" spans="1:18" ht="15" x14ac:dyDescent="0.2">
      <c r="A174" s="33" t="s">
        <v>24</v>
      </c>
      <c r="B174" s="39" t="s">
        <v>60</v>
      </c>
      <c r="C174" s="32" t="s">
        <v>18</v>
      </c>
      <c r="D174" s="142"/>
      <c r="E174" s="56">
        <v>4820020550691</v>
      </c>
      <c r="F174" s="34" t="s">
        <v>357</v>
      </c>
      <c r="G174" s="15" t="s">
        <v>926</v>
      </c>
      <c r="H174" s="36" t="s">
        <v>706</v>
      </c>
      <c r="I174" s="56">
        <v>3214</v>
      </c>
      <c r="J174" s="36" t="s">
        <v>723</v>
      </c>
      <c r="K174" s="142" t="s">
        <v>144</v>
      </c>
      <c r="L174" s="69">
        <v>25</v>
      </c>
      <c r="M174" s="142" t="s">
        <v>735</v>
      </c>
      <c r="N174" s="61" t="s">
        <v>32</v>
      </c>
      <c r="O174" s="35">
        <v>48</v>
      </c>
      <c r="P174" s="60">
        <v>282.39</v>
      </c>
      <c r="Q174" s="57">
        <f>ROUND(R174/6,2)</f>
        <v>56.48</v>
      </c>
      <c r="R174" s="57">
        <f>ROUND(P174*1.2,2)</f>
        <v>338.87</v>
      </c>
    </row>
    <row r="175" spans="1:18" s="9" customFormat="1" ht="15" x14ac:dyDescent="0.2">
      <c r="A175" s="33" t="s">
        <v>24</v>
      </c>
      <c r="B175" s="39" t="s">
        <v>60</v>
      </c>
      <c r="C175" s="32" t="s">
        <v>19</v>
      </c>
      <c r="D175" s="142"/>
      <c r="E175" s="56">
        <v>4820020550851</v>
      </c>
      <c r="F175" s="34" t="s">
        <v>358</v>
      </c>
      <c r="G175" s="15" t="s">
        <v>927</v>
      </c>
      <c r="H175" s="36" t="s">
        <v>706</v>
      </c>
      <c r="I175" s="56">
        <v>3214</v>
      </c>
      <c r="J175" s="36" t="s">
        <v>723</v>
      </c>
      <c r="K175" s="142" t="s">
        <v>144</v>
      </c>
      <c r="L175" s="69">
        <v>25</v>
      </c>
      <c r="M175" s="142" t="s">
        <v>735</v>
      </c>
      <c r="N175" s="61" t="s">
        <v>32</v>
      </c>
      <c r="O175" s="35">
        <v>48</v>
      </c>
      <c r="P175" s="60">
        <v>308.57</v>
      </c>
      <c r="Q175" s="57">
        <f>ROUND(R175/6,2)</f>
        <v>61.71</v>
      </c>
      <c r="R175" s="57">
        <f>ROUND(P175*1.2,2)</f>
        <v>370.28</v>
      </c>
    </row>
    <row r="176" spans="1:18" ht="15" x14ac:dyDescent="0.2">
      <c r="A176" s="33" t="s">
        <v>24</v>
      </c>
      <c r="B176" s="112" t="s">
        <v>60</v>
      </c>
      <c r="C176" s="32" t="s">
        <v>47</v>
      </c>
      <c r="D176" s="142"/>
      <c r="E176" s="56">
        <v>4823051720224</v>
      </c>
      <c r="F176" s="34" t="s">
        <v>359</v>
      </c>
      <c r="G176" s="15" t="s">
        <v>928</v>
      </c>
      <c r="H176" s="36" t="s">
        <v>706</v>
      </c>
      <c r="I176" s="56">
        <v>3214</v>
      </c>
      <c r="J176" s="36" t="s">
        <v>723</v>
      </c>
      <c r="K176" s="142" t="s">
        <v>144</v>
      </c>
      <c r="L176" s="69">
        <v>25</v>
      </c>
      <c r="M176" s="142" t="s">
        <v>735</v>
      </c>
      <c r="N176" s="61"/>
      <c r="O176" s="35">
        <v>48</v>
      </c>
      <c r="P176" s="60">
        <v>166.52</v>
      </c>
      <c r="Q176" s="57">
        <f>ROUND(R176/6,2)</f>
        <v>33.299999999999997</v>
      </c>
      <c r="R176" s="57">
        <f>ROUND(P176*1.2,2)</f>
        <v>199.82</v>
      </c>
    </row>
    <row r="177" spans="1:18" s="146" customFormat="1" ht="18" x14ac:dyDescent="0.2">
      <c r="A177" s="33" t="s">
        <v>24</v>
      </c>
      <c r="B177" s="39" t="s">
        <v>60</v>
      </c>
      <c r="C177" s="32" t="s">
        <v>20</v>
      </c>
      <c r="D177" s="142"/>
      <c r="E177" s="56">
        <v>4820020550882</v>
      </c>
      <c r="F177" s="34" t="s">
        <v>360</v>
      </c>
      <c r="G177" s="15" t="s">
        <v>929</v>
      </c>
      <c r="H177" s="36" t="s">
        <v>706</v>
      </c>
      <c r="I177" s="56">
        <v>3824</v>
      </c>
      <c r="J177" s="36" t="s">
        <v>723</v>
      </c>
      <c r="K177" s="142" t="s">
        <v>144</v>
      </c>
      <c r="L177" s="69">
        <v>25</v>
      </c>
      <c r="M177" s="142" t="s">
        <v>735</v>
      </c>
      <c r="N177" s="61" t="s">
        <v>32</v>
      </c>
      <c r="O177" s="35">
        <v>48</v>
      </c>
      <c r="P177" s="60">
        <v>634.16666666666674</v>
      </c>
      <c r="Q177" s="57">
        <f>ROUND(R177/6,2)</f>
        <v>126.83</v>
      </c>
      <c r="R177" s="57">
        <f>ROUND(P177*1.2,2)</f>
        <v>761</v>
      </c>
    </row>
    <row r="178" spans="1:18" ht="18" x14ac:dyDescent="0.2">
      <c r="A178" s="144"/>
      <c r="B178" s="144"/>
      <c r="C178" s="147" t="s">
        <v>85</v>
      </c>
      <c r="D178" s="148"/>
      <c r="E178" s="148"/>
      <c r="F178" s="145" t="s">
        <v>930</v>
      </c>
      <c r="G178" s="149"/>
      <c r="H178" s="149"/>
      <c r="I178" s="148"/>
      <c r="J178" s="149"/>
      <c r="K178" s="149"/>
      <c r="L178" s="149"/>
      <c r="M178" s="149"/>
      <c r="N178" s="149"/>
      <c r="O178" s="149"/>
      <c r="P178" s="149"/>
      <c r="Q178" s="149"/>
      <c r="R178" s="149"/>
    </row>
    <row r="179" spans="1:18" ht="15" x14ac:dyDescent="0.2">
      <c r="A179" s="33" t="s">
        <v>24</v>
      </c>
      <c r="B179" s="39" t="s">
        <v>61</v>
      </c>
      <c r="C179" s="32" t="s">
        <v>21</v>
      </c>
      <c r="D179" s="142"/>
      <c r="E179" s="83">
        <v>4820020550660</v>
      </c>
      <c r="F179" s="34" t="s">
        <v>361</v>
      </c>
      <c r="G179" s="15" t="s">
        <v>931</v>
      </c>
      <c r="H179" s="36" t="s">
        <v>706</v>
      </c>
      <c r="I179" s="83">
        <v>3214</v>
      </c>
      <c r="J179" s="36" t="s">
        <v>723</v>
      </c>
      <c r="K179" s="142" t="s">
        <v>144</v>
      </c>
      <c r="L179" s="69">
        <v>25</v>
      </c>
      <c r="M179" s="142" t="s">
        <v>739</v>
      </c>
      <c r="N179" s="61" t="s">
        <v>32</v>
      </c>
      <c r="O179" s="35">
        <v>54</v>
      </c>
      <c r="P179" s="60">
        <v>193.98</v>
      </c>
      <c r="Q179" s="57">
        <f>ROUND(R179/6,2)</f>
        <v>38.799999999999997</v>
      </c>
      <c r="R179" s="57">
        <f>ROUND(P179*1.2,2)</f>
        <v>232.78</v>
      </c>
    </row>
    <row r="180" spans="1:18" ht="15" x14ac:dyDescent="0.2">
      <c r="A180" s="33" t="s">
        <v>24</v>
      </c>
      <c r="B180" s="39" t="s">
        <v>61</v>
      </c>
      <c r="C180" s="32" t="s">
        <v>78</v>
      </c>
      <c r="D180" s="142"/>
      <c r="E180" s="83">
        <v>4820020550042</v>
      </c>
      <c r="F180" s="34" t="s">
        <v>362</v>
      </c>
      <c r="G180" s="15" t="s">
        <v>932</v>
      </c>
      <c r="H180" s="36" t="s">
        <v>706</v>
      </c>
      <c r="I180" s="83">
        <v>3214</v>
      </c>
      <c r="J180" s="36" t="s">
        <v>723</v>
      </c>
      <c r="K180" s="142" t="s">
        <v>144</v>
      </c>
      <c r="L180" s="69">
        <v>25</v>
      </c>
      <c r="M180" s="142" t="s">
        <v>735</v>
      </c>
      <c r="N180" s="61" t="s">
        <v>32</v>
      </c>
      <c r="O180" s="35">
        <v>48</v>
      </c>
      <c r="P180" s="60">
        <v>618</v>
      </c>
      <c r="Q180" s="57">
        <f>ROUND(R180/6,2)</f>
        <v>123.6</v>
      </c>
      <c r="R180" s="57">
        <f>ROUND(P180*1.2,2)</f>
        <v>741.6</v>
      </c>
    </row>
    <row r="181" spans="1:18" s="146" customFormat="1" ht="20.25" x14ac:dyDescent="0.2">
      <c r="A181" s="37"/>
      <c r="B181" s="37"/>
      <c r="C181" s="117"/>
      <c r="D181" s="117"/>
      <c r="E181" s="117"/>
      <c r="F181" s="117"/>
      <c r="G181" s="117" t="s">
        <v>933</v>
      </c>
      <c r="H181" s="117"/>
      <c r="I181" s="117"/>
      <c r="J181" s="117"/>
      <c r="K181" s="117"/>
      <c r="L181" s="117"/>
      <c r="M181" s="117"/>
      <c r="N181" s="117"/>
      <c r="O181" s="117"/>
      <c r="P181" s="117"/>
      <c r="Q181" s="117"/>
      <c r="R181" s="117"/>
    </row>
    <row r="182" spans="1:18" ht="18" x14ac:dyDescent="0.2">
      <c r="A182" s="144"/>
      <c r="B182" s="144"/>
      <c r="C182" s="147" t="s">
        <v>86</v>
      </c>
      <c r="D182" s="148"/>
      <c r="E182" s="148"/>
      <c r="F182" s="145" t="s">
        <v>79</v>
      </c>
      <c r="G182" s="149"/>
      <c r="H182" s="149"/>
      <c r="I182" s="148"/>
      <c r="J182" s="149"/>
      <c r="K182" s="149"/>
      <c r="L182" s="149"/>
      <c r="M182" s="149"/>
      <c r="N182" s="149"/>
      <c r="O182" s="149"/>
      <c r="P182" s="149"/>
      <c r="Q182" s="149"/>
      <c r="R182" s="149"/>
    </row>
    <row r="183" spans="1:18" ht="15" x14ac:dyDescent="0.2">
      <c r="A183" s="40" t="s">
        <v>24</v>
      </c>
      <c r="B183" s="39" t="s">
        <v>57</v>
      </c>
      <c r="C183" s="176" t="s">
        <v>1253</v>
      </c>
      <c r="D183" s="177"/>
      <c r="E183" s="178">
        <v>9000101119350</v>
      </c>
      <c r="F183" s="184" t="s">
        <v>363</v>
      </c>
      <c r="G183" s="180" t="s">
        <v>934</v>
      </c>
      <c r="H183" s="181" t="s">
        <v>706</v>
      </c>
      <c r="I183" s="178">
        <v>3214</v>
      </c>
      <c r="J183" s="181" t="s">
        <v>726</v>
      </c>
      <c r="K183" s="177" t="s">
        <v>80</v>
      </c>
      <c r="L183" s="182">
        <v>1</v>
      </c>
      <c r="M183" s="177" t="s">
        <v>735</v>
      </c>
      <c r="N183" s="183">
        <v>16</v>
      </c>
      <c r="O183" s="184">
        <v>240</v>
      </c>
      <c r="P183" s="57">
        <v>136.9</v>
      </c>
      <c r="Q183" s="57">
        <f t="shared" ref="Q183" si="31">ROUND(R183/6,2)</f>
        <v>27.38</v>
      </c>
      <c r="R183" s="57">
        <f t="shared" ref="R183" si="32">ROUND(P183*1.2,2)</f>
        <v>164.28</v>
      </c>
    </row>
    <row r="184" spans="1:18" ht="15" x14ac:dyDescent="0.2">
      <c r="A184" s="33" t="s">
        <v>24</v>
      </c>
      <c r="B184" s="39" t="s">
        <v>57</v>
      </c>
      <c r="C184" s="32" t="s">
        <v>29</v>
      </c>
      <c r="D184" s="142"/>
      <c r="E184" s="56">
        <v>4820020550615</v>
      </c>
      <c r="F184" s="34" t="s">
        <v>364</v>
      </c>
      <c r="G184" s="15" t="s">
        <v>935</v>
      </c>
      <c r="H184" s="36" t="s">
        <v>706</v>
      </c>
      <c r="I184" s="56">
        <v>3214</v>
      </c>
      <c r="J184" s="36" t="s">
        <v>726</v>
      </c>
      <c r="K184" s="142" t="s">
        <v>80</v>
      </c>
      <c r="L184" s="69">
        <v>2</v>
      </c>
      <c r="M184" s="142" t="s">
        <v>735</v>
      </c>
      <c r="N184" s="61">
        <v>10</v>
      </c>
      <c r="O184" s="35">
        <v>240</v>
      </c>
      <c r="P184" s="60">
        <v>69.099999999999994</v>
      </c>
      <c r="Q184" s="57">
        <f t="shared" ref="Q184:Q196" si="33">ROUND(R184/6,2)</f>
        <v>13.82</v>
      </c>
      <c r="R184" s="57">
        <f t="shared" ref="R184:R194" si="34">ROUND(P184*1.2,2)</f>
        <v>82.92</v>
      </c>
    </row>
    <row r="185" spans="1:18" ht="15" x14ac:dyDescent="0.2">
      <c r="A185" s="33" t="s">
        <v>24</v>
      </c>
      <c r="B185" s="39" t="s">
        <v>57</v>
      </c>
      <c r="C185" s="32" t="s">
        <v>29</v>
      </c>
      <c r="D185" s="142"/>
      <c r="E185" s="56">
        <v>4820020550622</v>
      </c>
      <c r="F185" s="34" t="s">
        <v>365</v>
      </c>
      <c r="G185" s="15" t="s">
        <v>935</v>
      </c>
      <c r="H185" s="36" t="s">
        <v>706</v>
      </c>
      <c r="I185" s="56">
        <v>3214</v>
      </c>
      <c r="J185" s="36" t="s">
        <v>726</v>
      </c>
      <c r="K185" s="142" t="s">
        <v>80</v>
      </c>
      <c r="L185" s="69">
        <v>5</v>
      </c>
      <c r="M185" s="142" t="s">
        <v>735</v>
      </c>
      <c r="N185" s="61" t="s">
        <v>32</v>
      </c>
      <c r="O185" s="35" t="s">
        <v>30</v>
      </c>
      <c r="P185" s="60">
        <v>125.75</v>
      </c>
      <c r="Q185" s="57">
        <f t="shared" si="33"/>
        <v>25.15</v>
      </c>
      <c r="R185" s="57">
        <f t="shared" si="34"/>
        <v>150.9</v>
      </c>
    </row>
    <row r="186" spans="1:18" ht="15" x14ac:dyDescent="0.2">
      <c r="A186" s="33" t="s">
        <v>24</v>
      </c>
      <c r="B186" s="39" t="s">
        <v>57</v>
      </c>
      <c r="C186" s="32" t="s">
        <v>29</v>
      </c>
      <c r="D186" s="142"/>
      <c r="E186" s="56">
        <v>4820020550639</v>
      </c>
      <c r="F186" s="34" t="s">
        <v>366</v>
      </c>
      <c r="G186" s="15" t="s">
        <v>935</v>
      </c>
      <c r="H186" s="36" t="s">
        <v>706</v>
      </c>
      <c r="I186" s="56">
        <v>3214</v>
      </c>
      <c r="J186" s="36" t="s">
        <v>726</v>
      </c>
      <c r="K186" s="142" t="s">
        <v>80</v>
      </c>
      <c r="L186" s="69">
        <v>10</v>
      </c>
      <c r="M186" s="142" t="s">
        <v>735</v>
      </c>
      <c r="N186" s="61" t="s">
        <v>32</v>
      </c>
      <c r="O186" s="35" t="s">
        <v>31</v>
      </c>
      <c r="P186" s="60">
        <v>211.15</v>
      </c>
      <c r="Q186" s="57">
        <f t="shared" si="33"/>
        <v>42.23</v>
      </c>
      <c r="R186" s="57">
        <f t="shared" si="34"/>
        <v>253.38</v>
      </c>
    </row>
    <row r="187" spans="1:18" ht="15" x14ac:dyDescent="0.2">
      <c r="A187" s="33" t="s">
        <v>24</v>
      </c>
      <c r="B187" s="39" t="s">
        <v>57</v>
      </c>
      <c r="C187" s="32" t="s">
        <v>37</v>
      </c>
      <c r="D187" s="142"/>
      <c r="E187" s="56">
        <v>4820020550837</v>
      </c>
      <c r="F187" s="34" t="s">
        <v>367</v>
      </c>
      <c r="G187" s="15" t="s">
        <v>936</v>
      </c>
      <c r="H187" s="36" t="s">
        <v>706</v>
      </c>
      <c r="I187" s="56">
        <v>3214</v>
      </c>
      <c r="J187" s="36" t="s">
        <v>726</v>
      </c>
      <c r="K187" s="142" t="s">
        <v>80</v>
      </c>
      <c r="L187" s="69">
        <v>10</v>
      </c>
      <c r="M187" s="142" t="s">
        <v>735</v>
      </c>
      <c r="N187" s="61" t="s">
        <v>32</v>
      </c>
      <c r="O187" s="35" t="s">
        <v>31</v>
      </c>
      <c r="P187" s="60">
        <v>266.08</v>
      </c>
      <c r="Q187" s="57">
        <f t="shared" si="33"/>
        <v>53.22</v>
      </c>
      <c r="R187" s="57">
        <f t="shared" si="34"/>
        <v>319.3</v>
      </c>
    </row>
    <row r="188" spans="1:18" ht="15" x14ac:dyDescent="0.2">
      <c r="A188" s="33" t="s">
        <v>24</v>
      </c>
      <c r="B188" s="39" t="s">
        <v>57</v>
      </c>
      <c r="C188" s="32" t="s">
        <v>37</v>
      </c>
      <c r="D188" s="142"/>
      <c r="E188" s="56">
        <v>4820020550820</v>
      </c>
      <c r="F188" s="34" t="s">
        <v>368</v>
      </c>
      <c r="G188" s="15" t="s">
        <v>936</v>
      </c>
      <c r="H188" s="36" t="s">
        <v>706</v>
      </c>
      <c r="I188" s="56">
        <v>3214</v>
      </c>
      <c r="J188" s="36" t="s">
        <v>726</v>
      </c>
      <c r="K188" s="142" t="s">
        <v>80</v>
      </c>
      <c r="L188" s="69">
        <v>5</v>
      </c>
      <c r="M188" s="142" t="s">
        <v>735</v>
      </c>
      <c r="N188" s="61" t="s">
        <v>32</v>
      </c>
      <c r="O188" s="35" t="s">
        <v>30</v>
      </c>
      <c r="P188" s="60">
        <v>156.22</v>
      </c>
      <c r="Q188" s="57">
        <f t="shared" si="33"/>
        <v>31.24</v>
      </c>
      <c r="R188" s="57">
        <f t="shared" si="34"/>
        <v>187.46</v>
      </c>
    </row>
    <row r="189" spans="1:18" ht="15" x14ac:dyDescent="0.2">
      <c r="A189" s="33" t="s">
        <v>24</v>
      </c>
      <c r="B189" s="39" t="s">
        <v>57</v>
      </c>
      <c r="C189" s="32" t="s">
        <v>37</v>
      </c>
      <c r="D189" s="142"/>
      <c r="E189" s="56">
        <v>4823051720606</v>
      </c>
      <c r="F189" s="34" t="s">
        <v>369</v>
      </c>
      <c r="G189" s="15" t="s">
        <v>936</v>
      </c>
      <c r="H189" s="36" t="s">
        <v>706</v>
      </c>
      <c r="I189" s="56">
        <v>3214</v>
      </c>
      <c r="J189" s="36" t="s">
        <v>726</v>
      </c>
      <c r="K189" s="142" t="s">
        <v>80</v>
      </c>
      <c r="L189" s="69">
        <v>2</v>
      </c>
      <c r="M189" s="142" t="s">
        <v>735</v>
      </c>
      <c r="N189" s="61">
        <v>10</v>
      </c>
      <c r="O189" s="35">
        <v>240</v>
      </c>
      <c r="P189" s="60">
        <v>82.83</v>
      </c>
      <c r="Q189" s="57">
        <f t="shared" si="33"/>
        <v>16.57</v>
      </c>
      <c r="R189" s="57">
        <f t="shared" si="34"/>
        <v>99.4</v>
      </c>
    </row>
    <row r="190" spans="1:18" ht="15" x14ac:dyDescent="0.2">
      <c r="A190" s="40" t="s">
        <v>24</v>
      </c>
      <c r="B190" s="39" t="s">
        <v>57</v>
      </c>
      <c r="C190" s="176" t="s">
        <v>125</v>
      </c>
      <c r="D190" s="177"/>
      <c r="E190" s="178">
        <v>4823051718108</v>
      </c>
      <c r="F190" s="179" t="s">
        <v>370</v>
      </c>
      <c r="G190" s="180" t="s">
        <v>937</v>
      </c>
      <c r="H190" s="181" t="s">
        <v>706</v>
      </c>
      <c r="I190" s="178">
        <v>3214</v>
      </c>
      <c r="J190" s="181" t="s">
        <v>726</v>
      </c>
      <c r="K190" s="177" t="s">
        <v>80</v>
      </c>
      <c r="L190" s="182">
        <v>1</v>
      </c>
      <c r="M190" s="177" t="s">
        <v>735</v>
      </c>
      <c r="N190" s="183">
        <v>16</v>
      </c>
      <c r="O190" s="184">
        <v>240</v>
      </c>
      <c r="P190" s="57">
        <v>119.58333333333334</v>
      </c>
      <c r="Q190" s="57">
        <f t="shared" si="33"/>
        <v>23.92</v>
      </c>
      <c r="R190" s="57">
        <f t="shared" si="34"/>
        <v>143.5</v>
      </c>
    </row>
    <row r="191" spans="1:18" ht="15" x14ac:dyDescent="0.2">
      <c r="A191" s="33" t="s">
        <v>24</v>
      </c>
      <c r="B191" s="39" t="s">
        <v>57</v>
      </c>
      <c r="C191" s="32" t="s">
        <v>126</v>
      </c>
      <c r="D191" s="142"/>
      <c r="E191" s="56">
        <v>4009387001460</v>
      </c>
      <c r="F191" s="34" t="s">
        <v>371</v>
      </c>
      <c r="G191" s="15" t="s">
        <v>938</v>
      </c>
      <c r="H191" s="54" t="s">
        <v>705</v>
      </c>
      <c r="I191" s="56">
        <v>3214900090</v>
      </c>
      <c r="J191" s="36" t="s">
        <v>726</v>
      </c>
      <c r="K191" s="142" t="s">
        <v>80</v>
      </c>
      <c r="L191" s="69">
        <v>5</v>
      </c>
      <c r="M191" s="142" t="s">
        <v>735</v>
      </c>
      <c r="N191" s="61" t="s">
        <v>32</v>
      </c>
      <c r="O191" s="35">
        <v>100</v>
      </c>
      <c r="P191" s="60">
        <v>1853.3333333333335</v>
      </c>
      <c r="Q191" s="57">
        <f t="shared" si="33"/>
        <v>370.67</v>
      </c>
      <c r="R191" s="57">
        <f t="shared" si="34"/>
        <v>2224</v>
      </c>
    </row>
    <row r="192" spans="1:18" ht="15" x14ac:dyDescent="0.2">
      <c r="A192" s="33" t="s">
        <v>24</v>
      </c>
      <c r="B192" s="39" t="s">
        <v>57</v>
      </c>
      <c r="C192" s="32" t="s">
        <v>154</v>
      </c>
      <c r="D192" s="142"/>
      <c r="E192" s="56">
        <v>4823051721115</v>
      </c>
      <c r="F192" s="34" t="s">
        <v>372</v>
      </c>
      <c r="G192" s="15" t="s">
        <v>939</v>
      </c>
      <c r="H192" s="36" t="s">
        <v>706</v>
      </c>
      <c r="I192" s="56">
        <v>3214</v>
      </c>
      <c r="J192" s="36" t="s">
        <v>725</v>
      </c>
      <c r="K192" s="142" t="s">
        <v>144</v>
      </c>
      <c r="L192" s="84">
        <v>4.5</v>
      </c>
      <c r="M192" s="142" t="s">
        <v>737</v>
      </c>
      <c r="N192" s="61" t="s">
        <v>32</v>
      </c>
      <c r="O192" s="35">
        <v>144</v>
      </c>
      <c r="P192" s="60">
        <v>221.45</v>
      </c>
      <c r="Q192" s="57">
        <f t="shared" si="33"/>
        <v>44.29</v>
      </c>
      <c r="R192" s="57">
        <f t="shared" si="34"/>
        <v>265.74</v>
      </c>
    </row>
    <row r="193" spans="1:130" ht="15" x14ac:dyDescent="0.2">
      <c r="A193" s="33" t="s">
        <v>24</v>
      </c>
      <c r="B193" s="39" t="s">
        <v>57</v>
      </c>
      <c r="C193" s="32" t="s">
        <v>154</v>
      </c>
      <c r="D193" s="142"/>
      <c r="E193" s="56">
        <v>4823051720934</v>
      </c>
      <c r="F193" s="34" t="s">
        <v>373</v>
      </c>
      <c r="G193" s="15" t="s">
        <v>939</v>
      </c>
      <c r="H193" s="36" t="s">
        <v>706</v>
      </c>
      <c r="I193" s="56">
        <v>3214</v>
      </c>
      <c r="J193" s="36" t="s">
        <v>725</v>
      </c>
      <c r="K193" s="142" t="s">
        <v>144</v>
      </c>
      <c r="L193" s="84">
        <v>7.5</v>
      </c>
      <c r="M193" s="142" t="s">
        <v>737</v>
      </c>
      <c r="N193" s="61" t="s">
        <v>32</v>
      </c>
      <c r="O193" s="35">
        <v>80</v>
      </c>
      <c r="P193" s="60">
        <v>334.75</v>
      </c>
      <c r="Q193" s="57">
        <f t="shared" si="33"/>
        <v>66.95</v>
      </c>
      <c r="R193" s="57">
        <f t="shared" si="34"/>
        <v>401.7</v>
      </c>
    </row>
    <row r="194" spans="1:130" ht="15" x14ac:dyDescent="0.2">
      <c r="A194" s="33" t="s">
        <v>24</v>
      </c>
      <c r="B194" s="39" t="s">
        <v>57</v>
      </c>
      <c r="C194" s="32" t="s">
        <v>154</v>
      </c>
      <c r="D194" s="142"/>
      <c r="E194" s="56">
        <v>4823051720941</v>
      </c>
      <c r="F194" s="34" t="s">
        <v>374</v>
      </c>
      <c r="G194" s="15" t="s">
        <v>939</v>
      </c>
      <c r="H194" s="36" t="s">
        <v>706</v>
      </c>
      <c r="I194" s="56">
        <v>3214</v>
      </c>
      <c r="J194" s="36" t="s">
        <v>725</v>
      </c>
      <c r="K194" s="142" t="s">
        <v>144</v>
      </c>
      <c r="L194" s="69">
        <v>15</v>
      </c>
      <c r="M194" s="142" t="s">
        <v>737</v>
      </c>
      <c r="N194" s="61" t="s">
        <v>32</v>
      </c>
      <c r="O194" s="35">
        <v>44</v>
      </c>
      <c r="P194" s="60">
        <v>624.87</v>
      </c>
      <c r="Q194" s="57">
        <f t="shared" si="33"/>
        <v>124.97</v>
      </c>
      <c r="R194" s="57">
        <f t="shared" si="34"/>
        <v>749.84</v>
      </c>
    </row>
    <row r="195" spans="1:130" x14ac:dyDescent="0.2">
      <c r="A195" s="40" t="s">
        <v>24</v>
      </c>
      <c r="B195" s="39" t="s">
        <v>57</v>
      </c>
      <c r="C195" s="185" t="s">
        <v>1135</v>
      </c>
      <c r="D195" s="186"/>
      <c r="E195" s="187">
        <v>4823051723089</v>
      </c>
      <c r="F195" s="184">
        <v>2299719</v>
      </c>
      <c r="G195" s="188" t="s">
        <v>1136</v>
      </c>
      <c r="H195" s="181" t="s">
        <v>706</v>
      </c>
      <c r="I195" s="178">
        <v>3214</v>
      </c>
      <c r="J195" s="181" t="s">
        <v>726</v>
      </c>
      <c r="K195" s="177" t="s">
        <v>80</v>
      </c>
      <c r="L195" s="177">
        <v>10</v>
      </c>
      <c r="M195" s="177" t="s">
        <v>735</v>
      </c>
      <c r="N195" s="183" t="s">
        <v>32</v>
      </c>
      <c r="O195" s="186">
        <v>60</v>
      </c>
      <c r="P195" s="57">
        <f t="shared" ref="P195:P196" si="35">R195/1.2</f>
        <v>280.41666666666669</v>
      </c>
      <c r="Q195" s="186">
        <f t="shared" si="33"/>
        <v>56.08</v>
      </c>
      <c r="R195" s="186">
        <v>336.5</v>
      </c>
    </row>
    <row r="196" spans="1:130" s="146" customFormat="1" ht="18" x14ac:dyDescent="0.2">
      <c r="A196" s="40" t="s">
        <v>24</v>
      </c>
      <c r="B196" s="39" t="s">
        <v>57</v>
      </c>
      <c r="C196" s="185" t="s">
        <v>1135</v>
      </c>
      <c r="D196" s="186"/>
      <c r="E196" s="187">
        <v>4823051723072</v>
      </c>
      <c r="F196" s="184">
        <v>2299722</v>
      </c>
      <c r="G196" s="188" t="s">
        <v>1136</v>
      </c>
      <c r="H196" s="181" t="s">
        <v>706</v>
      </c>
      <c r="I196" s="178">
        <v>3214</v>
      </c>
      <c r="J196" s="181" t="s">
        <v>726</v>
      </c>
      <c r="K196" s="177" t="s">
        <v>80</v>
      </c>
      <c r="L196" s="177">
        <v>2</v>
      </c>
      <c r="M196" s="177" t="s">
        <v>735</v>
      </c>
      <c r="N196" s="183">
        <v>10</v>
      </c>
      <c r="O196" s="186">
        <v>240</v>
      </c>
      <c r="P196" s="57">
        <f t="shared" si="35"/>
        <v>87.5</v>
      </c>
      <c r="Q196" s="186">
        <f t="shared" si="33"/>
        <v>17.5</v>
      </c>
      <c r="R196" s="186">
        <v>105</v>
      </c>
    </row>
    <row r="197" spans="1:130" s="146" customFormat="1" ht="28.5" x14ac:dyDescent="0.2">
      <c r="A197" s="208" t="s">
        <v>24</v>
      </c>
      <c r="B197" s="211" t="s">
        <v>57</v>
      </c>
      <c r="C197" s="201" t="s">
        <v>1254</v>
      </c>
      <c r="D197" s="201"/>
      <c r="E197" s="198">
        <v>9000101124743</v>
      </c>
      <c r="F197" s="209">
        <v>2634593</v>
      </c>
      <c r="G197" s="199" t="s">
        <v>1255</v>
      </c>
      <c r="H197" s="202" t="s">
        <v>702</v>
      </c>
      <c r="I197" s="198">
        <v>3214</v>
      </c>
      <c r="J197" s="202" t="s">
        <v>726</v>
      </c>
      <c r="K197" s="203" t="s">
        <v>80</v>
      </c>
      <c r="L197" s="204">
        <v>2</v>
      </c>
      <c r="M197" s="203" t="s">
        <v>735</v>
      </c>
      <c r="N197" s="205">
        <v>10</v>
      </c>
      <c r="O197" s="206">
        <v>240</v>
      </c>
      <c r="P197" s="207">
        <v>475</v>
      </c>
      <c r="Q197" s="207">
        <v>95</v>
      </c>
      <c r="R197" s="207">
        <v>570</v>
      </c>
    </row>
    <row r="198" spans="1:130" s="146" customFormat="1" ht="28.5" x14ac:dyDescent="0.2">
      <c r="A198" s="208" t="s">
        <v>24</v>
      </c>
      <c r="B198" s="211" t="s">
        <v>57</v>
      </c>
      <c r="C198" s="201" t="s">
        <v>1256</v>
      </c>
      <c r="D198" s="201"/>
      <c r="E198" s="198">
        <v>9000101124750</v>
      </c>
      <c r="F198" s="209">
        <v>2634590</v>
      </c>
      <c r="G198" s="199" t="s">
        <v>1257</v>
      </c>
      <c r="H198" s="202" t="s">
        <v>702</v>
      </c>
      <c r="I198" s="198">
        <v>3214</v>
      </c>
      <c r="J198" s="202" t="s">
        <v>726</v>
      </c>
      <c r="K198" s="203" t="s">
        <v>80</v>
      </c>
      <c r="L198" s="204">
        <v>2</v>
      </c>
      <c r="M198" s="203" t="s">
        <v>735</v>
      </c>
      <c r="N198" s="205">
        <v>10</v>
      </c>
      <c r="O198" s="206">
        <v>240</v>
      </c>
      <c r="P198" s="207">
        <v>132.5</v>
      </c>
      <c r="Q198" s="207">
        <v>26.5</v>
      </c>
      <c r="R198" s="207">
        <v>159</v>
      </c>
    </row>
    <row r="199" spans="1:130" ht="18" x14ac:dyDescent="0.2">
      <c r="A199" s="144"/>
      <c r="B199" s="144"/>
      <c r="C199" s="147" t="s">
        <v>87</v>
      </c>
      <c r="D199" s="148"/>
      <c r="E199" s="148"/>
      <c r="F199" s="145" t="s">
        <v>940</v>
      </c>
      <c r="G199" s="149"/>
      <c r="H199" s="149"/>
      <c r="I199" s="148"/>
      <c r="J199" s="149"/>
      <c r="K199" s="149"/>
      <c r="L199" s="149"/>
      <c r="M199" s="149"/>
      <c r="N199" s="149"/>
      <c r="O199" s="149"/>
      <c r="P199" s="149"/>
      <c r="Q199" s="149"/>
      <c r="R199" s="149"/>
    </row>
    <row r="200" spans="1:130" ht="15" x14ac:dyDescent="0.2">
      <c r="A200" s="33" t="s">
        <v>24</v>
      </c>
      <c r="B200" s="39" t="s">
        <v>62</v>
      </c>
      <c r="C200" s="32" t="s">
        <v>36</v>
      </c>
      <c r="D200" s="142"/>
      <c r="E200" s="56">
        <v>4823051719716</v>
      </c>
      <c r="F200" s="34" t="s">
        <v>375</v>
      </c>
      <c r="G200" s="15" t="s">
        <v>941</v>
      </c>
      <c r="H200" s="36" t="s">
        <v>706</v>
      </c>
      <c r="I200" s="56">
        <v>3214</v>
      </c>
      <c r="J200" s="36" t="s">
        <v>725</v>
      </c>
      <c r="K200" s="142" t="s">
        <v>80</v>
      </c>
      <c r="L200" s="69">
        <v>5</v>
      </c>
      <c r="M200" s="142" t="s">
        <v>735</v>
      </c>
      <c r="N200" s="61" t="s">
        <v>32</v>
      </c>
      <c r="O200" s="35">
        <v>80</v>
      </c>
      <c r="P200" s="60">
        <v>325</v>
      </c>
      <c r="Q200" s="57">
        <f t="shared" ref="Q200:Q204" si="36">ROUND(R200/6,2)</f>
        <v>65</v>
      </c>
      <c r="R200" s="57">
        <f t="shared" ref="R200:R204" si="37">ROUND(P200*1.2,2)</f>
        <v>390</v>
      </c>
    </row>
    <row r="201" spans="1:130" ht="15" x14ac:dyDescent="0.2">
      <c r="A201" s="33" t="s">
        <v>24</v>
      </c>
      <c r="B201" s="39" t="s">
        <v>62</v>
      </c>
      <c r="C201" s="32" t="s">
        <v>35</v>
      </c>
      <c r="D201" s="142"/>
      <c r="E201" s="56">
        <v>4823051719747</v>
      </c>
      <c r="F201" s="34" t="s">
        <v>376</v>
      </c>
      <c r="G201" s="15" t="s">
        <v>942</v>
      </c>
      <c r="H201" s="36" t="s">
        <v>706</v>
      </c>
      <c r="I201" s="56">
        <v>3214</v>
      </c>
      <c r="J201" s="36" t="s">
        <v>725</v>
      </c>
      <c r="K201" s="142" t="s">
        <v>80</v>
      </c>
      <c r="L201" s="69">
        <v>10</v>
      </c>
      <c r="M201" s="142" t="s">
        <v>735</v>
      </c>
      <c r="N201" s="61" t="s">
        <v>32</v>
      </c>
      <c r="O201" s="35">
        <v>44</v>
      </c>
      <c r="P201" s="60">
        <v>723.33333333333337</v>
      </c>
      <c r="Q201" s="57">
        <f t="shared" si="36"/>
        <v>144.66999999999999</v>
      </c>
      <c r="R201" s="57">
        <f t="shared" si="37"/>
        <v>868</v>
      </c>
    </row>
    <row r="202" spans="1:130" ht="15" x14ac:dyDescent="0.2">
      <c r="A202" s="33" t="s">
        <v>24</v>
      </c>
      <c r="B202" s="39" t="s">
        <v>62</v>
      </c>
      <c r="C202" s="32" t="s">
        <v>38</v>
      </c>
      <c r="D202" s="142"/>
      <c r="E202" s="56">
        <v>4820020550127</v>
      </c>
      <c r="F202" s="34" t="s">
        <v>377</v>
      </c>
      <c r="G202" s="15" t="s">
        <v>943</v>
      </c>
      <c r="H202" s="36" t="s">
        <v>706</v>
      </c>
      <c r="I202" s="56">
        <v>3214</v>
      </c>
      <c r="J202" s="36" t="s">
        <v>723</v>
      </c>
      <c r="K202" s="142" t="s">
        <v>144</v>
      </c>
      <c r="L202" s="69">
        <v>25</v>
      </c>
      <c r="M202" s="142" t="s">
        <v>735</v>
      </c>
      <c r="N202" s="61" t="s">
        <v>32</v>
      </c>
      <c r="O202" s="35">
        <v>48</v>
      </c>
      <c r="P202" s="60">
        <v>177.68</v>
      </c>
      <c r="Q202" s="57">
        <f t="shared" si="36"/>
        <v>35.54</v>
      </c>
      <c r="R202" s="57">
        <f t="shared" si="37"/>
        <v>213.22</v>
      </c>
    </row>
    <row r="203" spans="1:130" ht="15" x14ac:dyDescent="0.2">
      <c r="A203" s="33" t="s">
        <v>24</v>
      </c>
      <c r="B203" s="39" t="s">
        <v>62</v>
      </c>
      <c r="C203" s="32" t="s">
        <v>124</v>
      </c>
      <c r="D203" s="142"/>
      <c r="E203" s="56">
        <v>4820020550707</v>
      </c>
      <c r="F203" s="34" t="s">
        <v>378</v>
      </c>
      <c r="G203" s="15" t="s">
        <v>944</v>
      </c>
      <c r="H203" s="36" t="s">
        <v>706</v>
      </c>
      <c r="I203" s="56">
        <v>3214</v>
      </c>
      <c r="J203" s="36" t="s">
        <v>723</v>
      </c>
      <c r="K203" s="142" t="s">
        <v>144</v>
      </c>
      <c r="L203" s="69">
        <v>25</v>
      </c>
      <c r="M203" s="142" t="s">
        <v>735</v>
      </c>
      <c r="N203" s="61" t="s">
        <v>32</v>
      </c>
      <c r="O203" s="35">
        <v>48</v>
      </c>
      <c r="P203" s="60">
        <v>363.93</v>
      </c>
      <c r="Q203" s="57">
        <f t="shared" si="36"/>
        <v>72.790000000000006</v>
      </c>
      <c r="R203" s="57">
        <f t="shared" si="37"/>
        <v>436.72</v>
      </c>
    </row>
    <row r="204" spans="1:130" s="146" customFormat="1" ht="18" x14ac:dyDescent="0.2">
      <c r="A204" s="33" t="s">
        <v>24</v>
      </c>
      <c r="B204" s="39" t="s">
        <v>62</v>
      </c>
      <c r="C204" s="32" t="s">
        <v>124</v>
      </c>
      <c r="D204" s="142"/>
      <c r="E204" s="56">
        <v>4823051717958</v>
      </c>
      <c r="F204" s="34" t="s">
        <v>379</v>
      </c>
      <c r="G204" s="15" t="s">
        <v>945</v>
      </c>
      <c r="H204" s="36" t="s">
        <v>706</v>
      </c>
      <c r="I204" s="56">
        <v>3214</v>
      </c>
      <c r="J204" s="36" t="s">
        <v>723</v>
      </c>
      <c r="K204" s="142" t="s">
        <v>144</v>
      </c>
      <c r="L204" s="69">
        <v>25</v>
      </c>
      <c r="M204" s="142" t="s">
        <v>735</v>
      </c>
      <c r="N204" s="61" t="s">
        <v>32</v>
      </c>
      <c r="O204" s="35">
        <v>48</v>
      </c>
      <c r="P204" s="60">
        <v>349.34</v>
      </c>
      <c r="Q204" s="57">
        <f t="shared" si="36"/>
        <v>69.87</v>
      </c>
      <c r="R204" s="57">
        <f t="shared" si="37"/>
        <v>419.21</v>
      </c>
    </row>
    <row r="205" spans="1:130" ht="18" x14ac:dyDescent="0.2">
      <c r="A205" s="144"/>
      <c r="B205" s="144"/>
      <c r="C205" s="147" t="s">
        <v>88</v>
      </c>
      <c r="D205" s="148"/>
      <c r="E205" s="148"/>
      <c r="F205" s="145" t="s">
        <v>946</v>
      </c>
      <c r="G205" s="149"/>
      <c r="H205" s="149"/>
      <c r="I205" s="148"/>
      <c r="J205" s="149"/>
      <c r="K205" s="149"/>
      <c r="L205" s="149"/>
      <c r="M205" s="149"/>
      <c r="N205" s="149"/>
      <c r="O205" s="149"/>
      <c r="P205" s="149"/>
      <c r="Q205" s="149"/>
      <c r="R205" s="149"/>
      <c r="S205" s="113"/>
      <c r="T205" s="113"/>
      <c r="U205" s="113"/>
      <c r="V205" s="113"/>
      <c r="W205" s="113"/>
      <c r="X205" s="113"/>
      <c r="Y205" s="113"/>
      <c r="Z205" s="113"/>
      <c r="AA205" s="113"/>
      <c r="AB205" s="113"/>
      <c r="AC205" s="113"/>
      <c r="AD205" s="113"/>
      <c r="AE205" s="113"/>
      <c r="AF205" s="113"/>
      <c r="AG205" s="113"/>
      <c r="AH205" s="113"/>
      <c r="AI205" s="113"/>
      <c r="AJ205" s="113"/>
      <c r="AK205" s="113"/>
      <c r="AL205" s="113"/>
      <c r="AM205" s="113"/>
      <c r="AN205" s="113"/>
      <c r="AO205" s="113"/>
      <c r="AP205" s="113"/>
      <c r="AQ205" s="113"/>
      <c r="AR205" s="113"/>
      <c r="AS205" s="113"/>
      <c r="AT205" s="113"/>
      <c r="AU205" s="113"/>
      <c r="AV205" s="113"/>
      <c r="AW205" s="113"/>
      <c r="AX205" s="113"/>
      <c r="AY205" s="113"/>
      <c r="AZ205" s="113"/>
      <c r="BA205" s="113"/>
      <c r="BB205" s="113"/>
      <c r="BC205" s="113"/>
      <c r="BD205" s="113"/>
      <c r="BE205" s="113"/>
      <c r="BF205" s="113"/>
      <c r="BG205" s="113"/>
      <c r="BH205" s="113"/>
      <c r="BI205" s="113"/>
      <c r="BJ205" s="113"/>
      <c r="BK205" s="113"/>
      <c r="BL205" s="113"/>
      <c r="BM205" s="113"/>
      <c r="BN205" s="113"/>
      <c r="BO205" s="113"/>
      <c r="BP205" s="113"/>
      <c r="BQ205" s="113"/>
      <c r="BR205" s="113"/>
      <c r="BS205" s="113"/>
      <c r="BT205" s="113"/>
      <c r="BU205" s="113"/>
      <c r="BV205" s="113"/>
      <c r="BW205" s="113"/>
      <c r="BX205" s="113"/>
      <c r="BY205" s="113"/>
      <c r="BZ205" s="113"/>
      <c r="CA205" s="113"/>
      <c r="CB205" s="113"/>
      <c r="CC205" s="113"/>
      <c r="CD205" s="113"/>
      <c r="CE205" s="113"/>
      <c r="CF205" s="113"/>
      <c r="CG205" s="113"/>
      <c r="CH205" s="113"/>
      <c r="CI205" s="113"/>
      <c r="CJ205" s="113"/>
      <c r="CK205" s="113"/>
      <c r="CL205" s="113"/>
      <c r="CM205" s="113"/>
      <c r="CN205" s="113"/>
      <c r="CO205" s="113"/>
      <c r="CP205" s="113"/>
      <c r="CQ205" s="113"/>
      <c r="CR205" s="113"/>
      <c r="CS205" s="113"/>
      <c r="CT205" s="113"/>
      <c r="CU205" s="113"/>
      <c r="CV205" s="113"/>
      <c r="CW205" s="113"/>
      <c r="CX205" s="113"/>
      <c r="CY205" s="113"/>
      <c r="CZ205" s="113"/>
      <c r="DA205" s="113"/>
      <c r="DB205" s="113"/>
      <c r="DC205" s="113"/>
      <c r="DD205" s="113"/>
      <c r="DE205" s="113"/>
      <c r="DF205" s="113"/>
      <c r="DG205" s="113"/>
      <c r="DH205" s="113"/>
      <c r="DI205" s="113"/>
      <c r="DJ205" s="113"/>
      <c r="DK205" s="113"/>
      <c r="DL205" s="113"/>
      <c r="DM205" s="113"/>
      <c r="DN205" s="113"/>
      <c r="DO205" s="113"/>
      <c r="DP205" s="113"/>
      <c r="DQ205" s="113"/>
      <c r="DR205" s="113"/>
      <c r="DS205" s="113"/>
      <c r="DT205" s="113"/>
      <c r="DU205" s="113"/>
      <c r="DV205" s="113"/>
      <c r="DW205" s="113"/>
      <c r="DX205" s="113"/>
      <c r="DY205" s="113"/>
      <c r="DZ205" s="113"/>
    </row>
    <row r="206" spans="1:130" ht="15" x14ac:dyDescent="0.2">
      <c r="A206" s="33" t="s">
        <v>24</v>
      </c>
      <c r="B206" s="39" t="s">
        <v>63</v>
      </c>
      <c r="C206" s="32" t="s">
        <v>131</v>
      </c>
      <c r="D206" s="142"/>
      <c r="E206" s="56">
        <v>4820020550646</v>
      </c>
      <c r="F206" s="34" t="s">
        <v>380</v>
      </c>
      <c r="G206" s="15" t="s">
        <v>947</v>
      </c>
      <c r="H206" s="36" t="s">
        <v>706</v>
      </c>
      <c r="I206" s="56">
        <v>3209</v>
      </c>
      <c r="J206" s="36" t="s">
        <v>725</v>
      </c>
      <c r="K206" s="142" t="s">
        <v>144</v>
      </c>
      <c r="L206" s="84">
        <v>7.5</v>
      </c>
      <c r="M206" s="142" t="s">
        <v>737</v>
      </c>
      <c r="N206" s="61" t="s">
        <v>32</v>
      </c>
      <c r="O206" s="35">
        <v>80</v>
      </c>
      <c r="P206" s="60">
        <v>279.95833333333331</v>
      </c>
      <c r="Q206" s="57">
        <f>ROUND(R206/6,2)</f>
        <v>55.99</v>
      </c>
      <c r="R206" s="57">
        <f>ROUND(P206*1.2,2)</f>
        <v>335.95</v>
      </c>
    </row>
    <row r="207" spans="1:130" ht="15" x14ac:dyDescent="0.2">
      <c r="A207" s="33" t="s">
        <v>24</v>
      </c>
      <c r="B207" s="39" t="s">
        <v>63</v>
      </c>
      <c r="C207" s="32" t="s">
        <v>131</v>
      </c>
      <c r="D207" s="142"/>
      <c r="E207" s="56">
        <v>4820020550653</v>
      </c>
      <c r="F207" s="34" t="s">
        <v>381</v>
      </c>
      <c r="G207" s="15" t="s">
        <v>948</v>
      </c>
      <c r="H207" s="36" t="s">
        <v>706</v>
      </c>
      <c r="I207" s="56">
        <v>3209</v>
      </c>
      <c r="J207" s="36" t="s">
        <v>725</v>
      </c>
      <c r="K207" s="142" t="s">
        <v>144</v>
      </c>
      <c r="L207" s="69">
        <v>15</v>
      </c>
      <c r="M207" s="142" t="s">
        <v>737</v>
      </c>
      <c r="N207" s="61" t="s">
        <v>32</v>
      </c>
      <c r="O207" s="35">
        <v>44</v>
      </c>
      <c r="P207" s="60">
        <v>514.95833333333337</v>
      </c>
      <c r="Q207" s="57">
        <f>ROUND(R207/6,2)</f>
        <v>102.99</v>
      </c>
      <c r="R207" s="57">
        <f>ROUND(P207*1.2,2)</f>
        <v>617.95000000000005</v>
      </c>
    </row>
    <row r="208" spans="1:130" ht="15" x14ac:dyDescent="0.2">
      <c r="A208" s="33" t="s">
        <v>24</v>
      </c>
      <c r="B208" s="39" t="s">
        <v>63</v>
      </c>
      <c r="C208" s="32" t="s">
        <v>132</v>
      </c>
      <c r="D208" s="142"/>
      <c r="E208" s="56">
        <v>4823051718245</v>
      </c>
      <c r="F208" s="34" t="s">
        <v>382</v>
      </c>
      <c r="G208" s="15" t="s">
        <v>949</v>
      </c>
      <c r="H208" s="36" t="s">
        <v>706</v>
      </c>
      <c r="I208" s="56">
        <v>3209</v>
      </c>
      <c r="J208" s="36" t="s">
        <v>725</v>
      </c>
      <c r="K208" s="142" t="s">
        <v>80</v>
      </c>
      <c r="L208" s="69">
        <v>10</v>
      </c>
      <c r="M208" s="142" t="s">
        <v>735</v>
      </c>
      <c r="N208" s="61" t="s">
        <v>32</v>
      </c>
      <c r="O208" s="35">
        <v>44</v>
      </c>
      <c r="P208" s="60">
        <v>1054.125</v>
      </c>
      <c r="Q208" s="57">
        <f>ROUND(R208/6,2)</f>
        <v>210.83</v>
      </c>
      <c r="R208" s="57">
        <f>ROUND(P208*1.2,2)</f>
        <v>1264.95</v>
      </c>
    </row>
    <row r="209" spans="1:20" s="146" customFormat="1" ht="20.25" x14ac:dyDescent="0.2">
      <c r="A209" s="37"/>
      <c r="B209" s="37"/>
      <c r="C209" s="117"/>
      <c r="D209" s="117"/>
      <c r="E209" s="117"/>
      <c r="F209" s="117"/>
      <c r="G209" s="117" t="s">
        <v>133</v>
      </c>
      <c r="H209" s="117"/>
      <c r="I209" s="117"/>
      <c r="J209" s="117"/>
      <c r="K209" s="117"/>
      <c r="L209" s="117"/>
      <c r="M209" s="117"/>
      <c r="N209" s="117"/>
      <c r="O209" s="117"/>
      <c r="P209" s="117"/>
      <c r="Q209" s="117"/>
      <c r="R209" s="117"/>
    </row>
    <row r="210" spans="1:20" ht="18" x14ac:dyDescent="0.2">
      <c r="A210" s="144"/>
      <c r="B210" s="144"/>
      <c r="C210" s="147" t="s">
        <v>89</v>
      </c>
      <c r="D210" s="148"/>
      <c r="E210" s="148"/>
      <c r="F210" s="145" t="s">
        <v>950</v>
      </c>
      <c r="G210" s="149"/>
      <c r="H210" s="149"/>
      <c r="I210" s="148"/>
      <c r="J210" s="149"/>
      <c r="K210" s="149"/>
      <c r="L210" s="149"/>
      <c r="M210" s="149"/>
      <c r="N210" s="149"/>
      <c r="O210" s="149"/>
      <c r="P210" s="149"/>
      <c r="Q210" s="149"/>
      <c r="R210" s="149"/>
      <c r="T210" s="159"/>
    </row>
    <row r="211" spans="1:20" ht="15" x14ac:dyDescent="0.2">
      <c r="A211" s="33" t="s">
        <v>24</v>
      </c>
      <c r="B211" s="39" t="s">
        <v>64</v>
      </c>
      <c r="C211" s="32" t="s">
        <v>134</v>
      </c>
      <c r="D211" s="142"/>
      <c r="E211" s="56">
        <v>4820020550905</v>
      </c>
      <c r="F211" s="34" t="s">
        <v>383</v>
      </c>
      <c r="G211" s="15" t="s">
        <v>951</v>
      </c>
      <c r="H211" s="36" t="s">
        <v>706</v>
      </c>
      <c r="I211" s="56">
        <v>3214</v>
      </c>
      <c r="J211" s="36" t="s">
        <v>723</v>
      </c>
      <c r="K211" s="142" t="s">
        <v>144</v>
      </c>
      <c r="L211" s="69">
        <v>25</v>
      </c>
      <c r="M211" s="142" t="s">
        <v>735</v>
      </c>
      <c r="N211" s="61" t="s">
        <v>32</v>
      </c>
      <c r="O211" s="35">
        <v>48</v>
      </c>
      <c r="P211" s="60">
        <v>520.83333333333337</v>
      </c>
      <c r="Q211" s="57">
        <f t="shared" ref="Q211:Q215" si="38">ROUND(R211/6,2)</f>
        <v>104.17</v>
      </c>
      <c r="R211" s="57">
        <f t="shared" ref="R211:R215" si="39">ROUND(P211*1.2,2)</f>
        <v>625</v>
      </c>
      <c r="T211" s="159"/>
    </row>
    <row r="212" spans="1:20" ht="15" x14ac:dyDescent="0.2">
      <c r="A212" s="33" t="s">
        <v>24</v>
      </c>
      <c r="B212" s="39" t="s">
        <v>64</v>
      </c>
      <c r="C212" s="32" t="s">
        <v>134</v>
      </c>
      <c r="D212" s="142"/>
      <c r="E212" s="56">
        <v>4820020550929</v>
      </c>
      <c r="F212" s="34" t="s">
        <v>384</v>
      </c>
      <c r="G212" s="15" t="s">
        <v>952</v>
      </c>
      <c r="H212" s="36" t="s">
        <v>706</v>
      </c>
      <c r="I212" s="56">
        <v>3214</v>
      </c>
      <c r="J212" s="36" t="s">
        <v>723</v>
      </c>
      <c r="K212" s="142" t="s">
        <v>144</v>
      </c>
      <c r="L212" s="69">
        <v>25</v>
      </c>
      <c r="M212" s="142" t="s">
        <v>735</v>
      </c>
      <c r="N212" s="61" t="s">
        <v>32</v>
      </c>
      <c r="O212" s="35">
        <v>48</v>
      </c>
      <c r="P212" s="60">
        <v>447.5</v>
      </c>
      <c r="Q212" s="57">
        <f t="shared" si="38"/>
        <v>89.5</v>
      </c>
      <c r="R212" s="57">
        <f t="shared" si="39"/>
        <v>537</v>
      </c>
      <c r="T212" s="159"/>
    </row>
    <row r="213" spans="1:20" ht="15" x14ac:dyDescent="0.2">
      <c r="A213" s="33" t="s">
        <v>24</v>
      </c>
      <c r="B213" s="39" t="s">
        <v>64</v>
      </c>
      <c r="C213" s="32" t="s">
        <v>152</v>
      </c>
      <c r="D213" s="142" t="s">
        <v>169</v>
      </c>
      <c r="E213" s="56">
        <v>4823051720873</v>
      </c>
      <c r="F213" s="34" t="s">
        <v>385</v>
      </c>
      <c r="G213" s="15" t="s">
        <v>953</v>
      </c>
      <c r="H213" s="36" t="s">
        <v>706</v>
      </c>
      <c r="I213" s="56">
        <v>3214</v>
      </c>
      <c r="J213" s="36" t="s">
        <v>723</v>
      </c>
      <c r="K213" s="142" t="s">
        <v>144</v>
      </c>
      <c r="L213" s="69">
        <v>25</v>
      </c>
      <c r="M213" s="142" t="s">
        <v>735</v>
      </c>
      <c r="N213" s="61" t="s">
        <v>32</v>
      </c>
      <c r="O213" s="35">
        <v>48</v>
      </c>
      <c r="P213" s="60">
        <v>649.16666666666674</v>
      </c>
      <c r="Q213" s="57">
        <f>ROUND(R213/6,2)</f>
        <v>129.83000000000001</v>
      </c>
      <c r="R213" s="57">
        <f t="shared" si="39"/>
        <v>779</v>
      </c>
      <c r="T213" s="159"/>
    </row>
    <row r="214" spans="1:20" ht="15" x14ac:dyDescent="0.2">
      <c r="A214" s="33" t="s">
        <v>24</v>
      </c>
      <c r="B214" s="39" t="s">
        <v>64</v>
      </c>
      <c r="C214" s="32" t="s">
        <v>140</v>
      </c>
      <c r="D214" s="142"/>
      <c r="E214" s="56">
        <v>4823051717965</v>
      </c>
      <c r="F214" s="34" t="s">
        <v>386</v>
      </c>
      <c r="G214" s="15" t="s">
        <v>954</v>
      </c>
      <c r="H214" s="36" t="s">
        <v>706</v>
      </c>
      <c r="I214" s="56">
        <v>3214</v>
      </c>
      <c r="J214" s="36" t="s">
        <v>723</v>
      </c>
      <c r="K214" s="142" t="s">
        <v>144</v>
      </c>
      <c r="L214" s="69">
        <v>25</v>
      </c>
      <c r="M214" s="142" t="s">
        <v>735</v>
      </c>
      <c r="N214" s="61" t="s">
        <v>32</v>
      </c>
      <c r="O214" s="35">
        <v>54</v>
      </c>
      <c r="P214" s="60">
        <v>345.83333333333337</v>
      </c>
      <c r="Q214" s="57">
        <f t="shared" si="38"/>
        <v>69.17</v>
      </c>
      <c r="R214" s="57">
        <f t="shared" si="39"/>
        <v>415</v>
      </c>
      <c r="T214" s="159"/>
    </row>
    <row r="215" spans="1:20" ht="17.649999999999999" customHeight="1" x14ac:dyDescent="0.2">
      <c r="A215" s="33" t="s">
        <v>24</v>
      </c>
      <c r="B215" s="39" t="s">
        <v>64</v>
      </c>
      <c r="C215" s="32" t="s">
        <v>107</v>
      </c>
      <c r="D215" s="142"/>
      <c r="E215" s="56">
        <v>4823051717972</v>
      </c>
      <c r="F215" s="34" t="s">
        <v>387</v>
      </c>
      <c r="G215" s="15" t="s">
        <v>955</v>
      </c>
      <c r="H215" s="36" t="s">
        <v>706</v>
      </c>
      <c r="I215" s="56">
        <v>3214</v>
      </c>
      <c r="J215" s="36" t="s">
        <v>723</v>
      </c>
      <c r="K215" s="142" t="s">
        <v>144</v>
      </c>
      <c r="L215" s="69">
        <v>25</v>
      </c>
      <c r="M215" s="142" t="s">
        <v>735</v>
      </c>
      <c r="N215" s="61" t="s">
        <v>32</v>
      </c>
      <c r="O215" s="35">
        <v>54</v>
      </c>
      <c r="P215" s="60">
        <v>312.5</v>
      </c>
      <c r="Q215" s="57">
        <f t="shared" si="38"/>
        <v>62.5</v>
      </c>
      <c r="R215" s="57">
        <f t="shared" si="39"/>
        <v>375</v>
      </c>
      <c r="T215" s="159"/>
    </row>
    <row r="216" spans="1:20" ht="15" x14ac:dyDescent="0.2">
      <c r="A216" s="33" t="s">
        <v>24</v>
      </c>
      <c r="B216" s="39" t="s">
        <v>64</v>
      </c>
      <c r="C216" s="32" t="s">
        <v>7</v>
      </c>
      <c r="D216" s="142" t="s">
        <v>169</v>
      </c>
      <c r="E216" s="56">
        <v>4820020550516</v>
      </c>
      <c r="F216" s="34" t="s">
        <v>389</v>
      </c>
      <c r="G216" s="15" t="s">
        <v>957</v>
      </c>
      <c r="H216" s="36" t="s">
        <v>706</v>
      </c>
      <c r="I216" s="56">
        <v>3214</v>
      </c>
      <c r="J216" s="36" t="s">
        <v>723</v>
      </c>
      <c r="K216" s="142" t="s">
        <v>144</v>
      </c>
      <c r="L216" s="69">
        <v>25</v>
      </c>
      <c r="M216" s="142" t="s">
        <v>735</v>
      </c>
      <c r="N216" s="61" t="s">
        <v>32</v>
      </c>
      <c r="O216" s="35">
        <v>48</v>
      </c>
      <c r="P216" s="60">
        <v>429.16666666666669</v>
      </c>
      <c r="Q216" s="57">
        <f t="shared" ref="Q216" si="40">ROUND(R216/6,2)</f>
        <v>85.83</v>
      </c>
      <c r="R216" s="57">
        <f t="shared" ref="R216" si="41">ROUND(P216*1.2,2)</f>
        <v>515</v>
      </c>
      <c r="T216" s="159"/>
    </row>
    <row r="217" spans="1:20" s="146" customFormat="1" ht="18" x14ac:dyDescent="0.2">
      <c r="A217" s="144"/>
      <c r="B217" s="144"/>
      <c r="C217" s="147" t="s">
        <v>1216</v>
      </c>
      <c r="D217" s="148"/>
      <c r="E217" s="148"/>
      <c r="F217" s="145" t="s">
        <v>1217</v>
      </c>
      <c r="G217" s="149"/>
      <c r="H217" s="149"/>
      <c r="I217" s="148"/>
      <c r="J217" s="149"/>
      <c r="K217" s="149"/>
      <c r="L217" s="149"/>
      <c r="M217" s="149"/>
      <c r="N217" s="149"/>
      <c r="O217" s="149"/>
      <c r="P217" s="149"/>
      <c r="Q217" s="149"/>
      <c r="R217" s="149"/>
    </row>
    <row r="218" spans="1:20" s="146" customFormat="1" ht="22.9" customHeight="1" x14ac:dyDescent="0.2">
      <c r="A218" s="33" t="s">
        <v>24</v>
      </c>
      <c r="B218" s="39" t="s">
        <v>1218</v>
      </c>
      <c r="C218" s="32" t="s">
        <v>646</v>
      </c>
      <c r="D218" s="142"/>
      <c r="E218" s="56">
        <v>4823051720644</v>
      </c>
      <c r="F218" s="34" t="s">
        <v>388</v>
      </c>
      <c r="G218" s="175" t="s">
        <v>956</v>
      </c>
      <c r="H218" s="36" t="s">
        <v>706</v>
      </c>
      <c r="I218" s="56">
        <v>3214</v>
      </c>
      <c r="J218" s="36" t="s">
        <v>723</v>
      </c>
      <c r="K218" s="142" t="s">
        <v>144</v>
      </c>
      <c r="L218" s="69">
        <v>25</v>
      </c>
      <c r="M218" s="142" t="s">
        <v>735</v>
      </c>
      <c r="N218" s="61" t="s">
        <v>32</v>
      </c>
      <c r="O218" s="35">
        <v>54</v>
      </c>
      <c r="P218" s="60">
        <v>148.04</v>
      </c>
      <c r="Q218" s="57">
        <f t="shared" ref="Q218" si="42">ROUND(R218/6,2)</f>
        <v>29.61</v>
      </c>
      <c r="R218" s="57">
        <f t="shared" ref="R218" si="43">ROUND(P218*1.2,2)</f>
        <v>177.65</v>
      </c>
    </row>
    <row r="219" spans="1:20" ht="18" x14ac:dyDescent="0.2">
      <c r="A219" s="144"/>
      <c r="B219" s="144"/>
      <c r="C219" s="147" t="s">
        <v>90</v>
      </c>
      <c r="D219" s="148"/>
      <c r="E219" s="148"/>
      <c r="F219" s="145" t="s">
        <v>797</v>
      </c>
      <c r="G219" s="149"/>
      <c r="H219" s="149"/>
      <c r="I219" s="148"/>
      <c r="J219" s="149"/>
      <c r="K219" s="149"/>
      <c r="L219" s="149"/>
      <c r="M219" s="149"/>
      <c r="N219" s="149"/>
      <c r="O219" s="149"/>
      <c r="P219" s="149"/>
      <c r="Q219" s="149"/>
      <c r="R219" s="149"/>
      <c r="T219" s="159"/>
    </row>
    <row r="220" spans="1:20" ht="15" x14ac:dyDescent="0.2">
      <c r="A220" s="33" t="s">
        <v>24</v>
      </c>
      <c r="B220" s="39" t="s">
        <v>65</v>
      </c>
      <c r="C220" s="32" t="s">
        <v>647</v>
      </c>
      <c r="D220" s="142"/>
      <c r="E220" s="114">
        <v>9000101108491</v>
      </c>
      <c r="F220" s="34" t="s">
        <v>390</v>
      </c>
      <c r="G220" s="15" t="s">
        <v>798</v>
      </c>
      <c r="H220" s="36" t="s">
        <v>706</v>
      </c>
      <c r="I220" s="114">
        <v>3214</v>
      </c>
      <c r="J220" s="36" t="s">
        <v>725</v>
      </c>
      <c r="K220" s="142" t="s">
        <v>144</v>
      </c>
      <c r="L220" s="69">
        <v>14</v>
      </c>
      <c r="M220" s="142" t="s">
        <v>735</v>
      </c>
      <c r="N220" s="61" t="s">
        <v>32</v>
      </c>
      <c r="O220" s="54">
        <v>44</v>
      </c>
      <c r="P220" s="60">
        <v>1074.625</v>
      </c>
      <c r="Q220" s="57">
        <f t="shared" ref="Q220:Q225" si="44">ROUND(R220/6,2)</f>
        <v>214.93</v>
      </c>
      <c r="R220" s="57">
        <f t="shared" ref="R220:R225" si="45">ROUND(P220*1.2,2)</f>
        <v>1289.55</v>
      </c>
      <c r="T220" s="159"/>
    </row>
    <row r="221" spans="1:20" ht="15" x14ac:dyDescent="0.2">
      <c r="A221" s="33" t="s">
        <v>24</v>
      </c>
      <c r="B221" s="39" t="s">
        <v>65</v>
      </c>
      <c r="C221" s="32" t="s">
        <v>648</v>
      </c>
      <c r="D221" s="142" t="s">
        <v>169</v>
      </c>
      <c r="E221" s="114">
        <v>9000101108507</v>
      </c>
      <c r="F221" s="34" t="s">
        <v>391</v>
      </c>
      <c r="G221" s="15" t="s">
        <v>798</v>
      </c>
      <c r="H221" s="36" t="s">
        <v>706</v>
      </c>
      <c r="I221" s="114">
        <v>3214</v>
      </c>
      <c r="J221" s="36" t="s">
        <v>725</v>
      </c>
      <c r="K221" s="142" t="s">
        <v>144</v>
      </c>
      <c r="L221" s="69">
        <v>14</v>
      </c>
      <c r="M221" s="142" t="s">
        <v>735</v>
      </c>
      <c r="N221" s="61" t="s">
        <v>32</v>
      </c>
      <c r="O221" s="54">
        <v>44</v>
      </c>
      <c r="P221" s="60">
        <v>1074.625</v>
      </c>
      <c r="Q221" s="57">
        <f t="shared" si="44"/>
        <v>214.93</v>
      </c>
      <c r="R221" s="57">
        <f t="shared" si="45"/>
        <v>1289.55</v>
      </c>
      <c r="T221" s="159"/>
    </row>
    <row r="222" spans="1:20" ht="15" x14ac:dyDescent="0.2">
      <c r="A222" s="33" t="s">
        <v>24</v>
      </c>
      <c r="B222" s="39" t="s">
        <v>65</v>
      </c>
      <c r="C222" s="32" t="s">
        <v>649</v>
      </c>
      <c r="D222" s="142" t="s">
        <v>169</v>
      </c>
      <c r="E222" s="114">
        <v>9000101108514</v>
      </c>
      <c r="F222" s="34" t="s">
        <v>392</v>
      </c>
      <c r="G222" s="15" t="s">
        <v>798</v>
      </c>
      <c r="H222" s="36" t="s">
        <v>706</v>
      </c>
      <c r="I222" s="114">
        <v>3214</v>
      </c>
      <c r="J222" s="36" t="s">
        <v>725</v>
      </c>
      <c r="K222" s="142" t="s">
        <v>144</v>
      </c>
      <c r="L222" s="69">
        <v>14</v>
      </c>
      <c r="M222" s="142" t="s">
        <v>735</v>
      </c>
      <c r="N222" s="61" t="s">
        <v>32</v>
      </c>
      <c r="O222" s="54">
        <v>44</v>
      </c>
      <c r="P222" s="60">
        <v>1074.625</v>
      </c>
      <c r="Q222" s="57">
        <f t="shared" si="44"/>
        <v>214.93</v>
      </c>
      <c r="R222" s="57">
        <f t="shared" si="45"/>
        <v>1289.55</v>
      </c>
      <c r="T222" s="159"/>
    </row>
    <row r="223" spans="1:20" ht="15" x14ac:dyDescent="0.2">
      <c r="A223" s="33" t="s">
        <v>24</v>
      </c>
      <c r="B223" s="39" t="s">
        <v>65</v>
      </c>
      <c r="C223" s="32" t="s">
        <v>650</v>
      </c>
      <c r="D223" s="142"/>
      <c r="E223" s="114">
        <v>9000101108521</v>
      </c>
      <c r="F223" s="34" t="s">
        <v>393</v>
      </c>
      <c r="G223" s="15" t="s">
        <v>798</v>
      </c>
      <c r="H223" s="36" t="s">
        <v>706</v>
      </c>
      <c r="I223" s="114">
        <v>3214</v>
      </c>
      <c r="J223" s="36" t="s">
        <v>725</v>
      </c>
      <c r="K223" s="142" t="s">
        <v>144</v>
      </c>
      <c r="L223" s="69">
        <v>14</v>
      </c>
      <c r="M223" s="142" t="s">
        <v>735</v>
      </c>
      <c r="N223" s="61" t="s">
        <v>32</v>
      </c>
      <c r="O223" s="54">
        <v>44</v>
      </c>
      <c r="P223" s="60">
        <v>1074.625</v>
      </c>
      <c r="Q223" s="57">
        <f t="shared" si="44"/>
        <v>214.93</v>
      </c>
      <c r="R223" s="57">
        <f t="shared" si="45"/>
        <v>1289.55</v>
      </c>
      <c r="T223" s="159"/>
    </row>
    <row r="224" spans="1:20" ht="15" x14ac:dyDescent="0.2">
      <c r="A224" s="33" t="s">
        <v>24</v>
      </c>
      <c r="B224" s="39" t="s">
        <v>65</v>
      </c>
      <c r="C224" s="32" t="s">
        <v>651</v>
      </c>
      <c r="D224" s="142"/>
      <c r="E224" s="114">
        <v>9000101108538</v>
      </c>
      <c r="F224" s="34" t="s">
        <v>394</v>
      </c>
      <c r="G224" s="15" t="s">
        <v>798</v>
      </c>
      <c r="H224" s="36" t="s">
        <v>706</v>
      </c>
      <c r="I224" s="114">
        <v>3214</v>
      </c>
      <c r="J224" s="36" t="s">
        <v>725</v>
      </c>
      <c r="K224" s="142" t="s">
        <v>144</v>
      </c>
      <c r="L224" s="69">
        <v>14</v>
      </c>
      <c r="M224" s="142" t="s">
        <v>735</v>
      </c>
      <c r="N224" s="61" t="s">
        <v>32</v>
      </c>
      <c r="O224" s="54">
        <v>44</v>
      </c>
      <c r="P224" s="60">
        <v>1074.625</v>
      </c>
      <c r="Q224" s="57">
        <f t="shared" si="44"/>
        <v>214.93</v>
      </c>
      <c r="R224" s="57">
        <f t="shared" si="45"/>
        <v>1289.55</v>
      </c>
      <c r="T224" s="159"/>
    </row>
    <row r="225" spans="1:20" ht="15" x14ac:dyDescent="0.2">
      <c r="A225" s="33" t="s">
        <v>24</v>
      </c>
      <c r="B225" s="39" t="s">
        <v>65</v>
      </c>
      <c r="C225" s="32" t="s">
        <v>652</v>
      </c>
      <c r="D225" s="142" t="s">
        <v>169</v>
      </c>
      <c r="E225" s="114">
        <v>9000101108545</v>
      </c>
      <c r="F225" s="34" t="s">
        <v>395</v>
      </c>
      <c r="G225" s="15" t="s">
        <v>798</v>
      </c>
      <c r="H225" s="36" t="s">
        <v>706</v>
      </c>
      <c r="I225" s="114">
        <v>3214</v>
      </c>
      <c r="J225" s="36" t="s">
        <v>725</v>
      </c>
      <c r="K225" s="142" t="s">
        <v>144</v>
      </c>
      <c r="L225" s="69">
        <v>14</v>
      </c>
      <c r="M225" s="142" t="s">
        <v>735</v>
      </c>
      <c r="N225" s="61" t="s">
        <v>32</v>
      </c>
      <c r="O225" s="54">
        <v>44</v>
      </c>
      <c r="P225" s="60">
        <v>1074.625</v>
      </c>
      <c r="Q225" s="57">
        <f t="shared" si="44"/>
        <v>214.93</v>
      </c>
      <c r="R225" s="57">
        <f t="shared" si="45"/>
        <v>1289.55</v>
      </c>
      <c r="T225" s="159"/>
    </row>
    <row r="226" spans="1:20" ht="15" x14ac:dyDescent="0.2">
      <c r="A226" s="33" t="s">
        <v>24</v>
      </c>
      <c r="B226" s="39" t="s">
        <v>65</v>
      </c>
      <c r="C226" s="32" t="s">
        <v>653</v>
      </c>
      <c r="D226" s="142"/>
      <c r="E226" s="114">
        <v>9000101108439</v>
      </c>
      <c r="F226" s="34" t="s">
        <v>396</v>
      </c>
      <c r="G226" s="15" t="s">
        <v>798</v>
      </c>
      <c r="H226" s="36" t="s">
        <v>706</v>
      </c>
      <c r="I226" s="114">
        <v>3214</v>
      </c>
      <c r="J226" s="36" t="s">
        <v>725</v>
      </c>
      <c r="K226" s="142" t="s">
        <v>144</v>
      </c>
      <c r="L226" s="69">
        <v>14</v>
      </c>
      <c r="M226" s="142" t="s">
        <v>735</v>
      </c>
      <c r="N226" s="61" t="s">
        <v>32</v>
      </c>
      <c r="O226" s="54">
        <v>44</v>
      </c>
      <c r="P226" s="60">
        <v>1074.625</v>
      </c>
      <c r="Q226" s="57">
        <f t="shared" ref="Q226:Q231" si="46">ROUND(R226/6,2)</f>
        <v>214.93</v>
      </c>
      <c r="R226" s="57">
        <f t="shared" ref="R226:R231" si="47">ROUND(P226*1.2,2)</f>
        <v>1289.55</v>
      </c>
      <c r="T226" s="159"/>
    </row>
    <row r="227" spans="1:20" ht="15" x14ac:dyDescent="0.2">
      <c r="A227" s="33" t="s">
        <v>24</v>
      </c>
      <c r="B227" s="39" t="s">
        <v>65</v>
      </c>
      <c r="C227" s="32" t="s">
        <v>654</v>
      </c>
      <c r="D227" s="142" t="s">
        <v>169</v>
      </c>
      <c r="E227" s="114">
        <v>9000101108446</v>
      </c>
      <c r="F227" s="34" t="s">
        <v>397</v>
      </c>
      <c r="G227" s="15" t="s">
        <v>798</v>
      </c>
      <c r="H227" s="36" t="s">
        <v>706</v>
      </c>
      <c r="I227" s="114">
        <v>3214</v>
      </c>
      <c r="J227" s="36" t="s">
        <v>725</v>
      </c>
      <c r="K227" s="142" t="s">
        <v>144</v>
      </c>
      <c r="L227" s="69">
        <v>14</v>
      </c>
      <c r="M227" s="142" t="s">
        <v>735</v>
      </c>
      <c r="N227" s="61" t="s">
        <v>32</v>
      </c>
      <c r="O227" s="54">
        <v>44</v>
      </c>
      <c r="P227" s="60">
        <v>1074.625</v>
      </c>
      <c r="Q227" s="57">
        <f t="shared" si="46"/>
        <v>214.93</v>
      </c>
      <c r="R227" s="57">
        <f t="shared" si="47"/>
        <v>1289.55</v>
      </c>
      <c r="T227" s="159"/>
    </row>
    <row r="228" spans="1:20" ht="15" x14ac:dyDescent="0.2">
      <c r="A228" s="33" t="s">
        <v>24</v>
      </c>
      <c r="B228" s="39" t="s">
        <v>65</v>
      </c>
      <c r="C228" s="32" t="s">
        <v>655</v>
      </c>
      <c r="D228" s="142" t="s">
        <v>169</v>
      </c>
      <c r="E228" s="114">
        <v>9000101108453</v>
      </c>
      <c r="F228" s="34" t="s">
        <v>398</v>
      </c>
      <c r="G228" s="15" t="s">
        <v>798</v>
      </c>
      <c r="H228" s="36" t="s">
        <v>706</v>
      </c>
      <c r="I228" s="114">
        <v>3214</v>
      </c>
      <c r="J228" s="36" t="s">
        <v>725</v>
      </c>
      <c r="K228" s="142" t="s">
        <v>144</v>
      </c>
      <c r="L228" s="69">
        <v>14</v>
      </c>
      <c r="M228" s="142" t="s">
        <v>735</v>
      </c>
      <c r="N228" s="61" t="s">
        <v>32</v>
      </c>
      <c r="O228" s="54">
        <v>44</v>
      </c>
      <c r="P228" s="60">
        <v>1074.625</v>
      </c>
      <c r="Q228" s="57">
        <f t="shared" si="46"/>
        <v>214.93</v>
      </c>
      <c r="R228" s="57">
        <f t="shared" si="47"/>
        <v>1289.55</v>
      </c>
      <c r="T228" s="159"/>
    </row>
    <row r="229" spans="1:20" ht="15" x14ac:dyDescent="0.2">
      <c r="A229" s="33" t="s">
        <v>24</v>
      </c>
      <c r="B229" s="39" t="s">
        <v>65</v>
      </c>
      <c r="C229" s="32" t="s">
        <v>656</v>
      </c>
      <c r="D229" s="142"/>
      <c r="E229" s="114">
        <v>9000101108460</v>
      </c>
      <c r="F229" s="34" t="s">
        <v>399</v>
      </c>
      <c r="G229" s="15" t="s">
        <v>798</v>
      </c>
      <c r="H229" s="36" t="s">
        <v>706</v>
      </c>
      <c r="I229" s="114">
        <v>3214</v>
      </c>
      <c r="J229" s="36" t="s">
        <v>725</v>
      </c>
      <c r="K229" s="142" t="s">
        <v>144</v>
      </c>
      <c r="L229" s="69">
        <v>14</v>
      </c>
      <c r="M229" s="142" t="s">
        <v>735</v>
      </c>
      <c r="N229" s="61" t="s">
        <v>32</v>
      </c>
      <c r="O229" s="54">
        <v>44</v>
      </c>
      <c r="P229" s="60">
        <v>1074.625</v>
      </c>
      <c r="Q229" s="57">
        <f t="shared" si="46"/>
        <v>214.93</v>
      </c>
      <c r="R229" s="57">
        <f t="shared" si="47"/>
        <v>1289.55</v>
      </c>
      <c r="T229" s="159"/>
    </row>
    <row r="230" spans="1:20" ht="15" x14ac:dyDescent="0.2">
      <c r="A230" s="33" t="s">
        <v>24</v>
      </c>
      <c r="B230" s="39" t="s">
        <v>65</v>
      </c>
      <c r="C230" s="32" t="s">
        <v>657</v>
      </c>
      <c r="D230" s="142"/>
      <c r="E230" s="114">
        <v>9000101108477</v>
      </c>
      <c r="F230" s="34" t="s">
        <v>400</v>
      </c>
      <c r="G230" s="15" t="s">
        <v>798</v>
      </c>
      <c r="H230" s="36" t="s">
        <v>706</v>
      </c>
      <c r="I230" s="114">
        <v>3214</v>
      </c>
      <c r="J230" s="36" t="s">
        <v>725</v>
      </c>
      <c r="K230" s="142" t="s">
        <v>144</v>
      </c>
      <c r="L230" s="69">
        <v>14</v>
      </c>
      <c r="M230" s="142" t="s">
        <v>735</v>
      </c>
      <c r="N230" s="61" t="s">
        <v>32</v>
      </c>
      <c r="O230" s="54">
        <v>44</v>
      </c>
      <c r="P230" s="60">
        <v>1074.625</v>
      </c>
      <c r="Q230" s="57">
        <f t="shared" si="46"/>
        <v>214.93</v>
      </c>
      <c r="R230" s="57">
        <f t="shared" si="47"/>
        <v>1289.55</v>
      </c>
      <c r="T230" s="159"/>
    </row>
    <row r="231" spans="1:20" ht="15" x14ac:dyDescent="0.2">
      <c r="A231" s="33" t="s">
        <v>24</v>
      </c>
      <c r="B231" s="39" t="s">
        <v>65</v>
      </c>
      <c r="C231" s="32" t="s">
        <v>658</v>
      </c>
      <c r="D231" s="142"/>
      <c r="E231" s="114">
        <v>9000101108484</v>
      </c>
      <c r="F231" s="34" t="s">
        <v>401</v>
      </c>
      <c r="G231" s="15" t="s">
        <v>798</v>
      </c>
      <c r="H231" s="36" t="s">
        <v>706</v>
      </c>
      <c r="I231" s="114">
        <v>3214</v>
      </c>
      <c r="J231" s="36" t="s">
        <v>725</v>
      </c>
      <c r="K231" s="142" t="s">
        <v>144</v>
      </c>
      <c r="L231" s="69">
        <v>14</v>
      </c>
      <c r="M231" s="142" t="s">
        <v>735</v>
      </c>
      <c r="N231" s="61" t="s">
        <v>32</v>
      </c>
      <c r="O231" s="54">
        <v>44</v>
      </c>
      <c r="P231" s="60">
        <v>1074.625</v>
      </c>
      <c r="Q231" s="57">
        <f t="shared" si="46"/>
        <v>214.93</v>
      </c>
      <c r="R231" s="57">
        <f t="shared" si="47"/>
        <v>1289.55</v>
      </c>
      <c r="T231" s="159"/>
    </row>
    <row r="232" spans="1:20" ht="30" x14ac:dyDescent="0.2">
      <c r="A232" s="33" t="s">
        <v>24</v>
      </c>
      <c r="B232" s="39" t="s">
        <v>65</v>
      </c>
      <c r="C232" s="32" t="s">
        <v>659</v>
      </c>
      <c r="D232" s="142" t="s">
        <v>169</v>
      </c>
      <c r="E232" s="114">
        <v>9000101108255</v>
      </c>
      <c r="F232" s="34" t="s">
        <v>402</v>
      </c>
      <c r="G232" s="15" t="s">
        <v>798</v>
      </c>
      <c r="H232" s="36" t="s">
        <v>706</v>
      </c>
      <c r="I232" s="114">
        <v>3214</v>
      </c>
      <c r="J232" s="36" t="s">
        <v>725</v>
      </c>
      <c r="K232" s="142" t="s">
        <v>144</v>
      </c>
      <c r="L232" s="69">
        <v>14</v>
      </c>
      <c r="M232" s="142" t="s">
        <v>735</v>
      </c>
      <c r="N232" s="61" t="s">
        <v>32</v>
      </c>
      <c r="O232" s="54">
        <v>44</v>
      </c>
      <c r="P232" s="60">
        <v>1074.625</v>
      </c>
      <c r="Q232" s="57">
        <f t="shared" ref="Q232:Q234" si="48">ROUND(R232/6,2)</f>
        <v>214.93</v>
      </c>
      <c r="R232" s="57">
        <f t="shared" ref="R232:R234" si="49">ROUND(P232*1.2,2)</f>
        <v>1289.55</v>
      </c>
      <c r="T232" s="159"/>
    </row>
    <row r="233" spans="1:20" ht="30" x14ac:dyDescent="0.2">
      <c r="A233" s="33" t="s">
        <v>24</v>
      </c>
      <c r="B233" s="39" t="s">
        <v>65</v>
      </c>
      <c r="C233" s="32" t="s">
        <v>660</v>
      </c>
      <c r="D233" s="142" t="s">
        <v>169</v>
      </c>
      <c r="E233" s="114">
        <v>9000101108262</v>
      </c>
      <c r="F233" s="34" t="s">
        <v>403</v>
      </c>
      <c r="G233" s="15" t="s">
        <v>798</v>
      </c>
      <c r="H233" s="36" t="s">
        <v>706</v>
      </c>
      <c r="I233" s="114">
        <v>3214</v>
      </c>
      <c r="J233" s="36" t="s">
        <v>725</v>
      </c>
      <c r="K233" s="142" t="s">
        <v>144</v>
      </c>
      <c r="L233" s="69">
        <v>14</v>
      </c>
      <c r="M233" s="142" t="s">
        <v>735</v>
      </c>
      <c r="N233" s="61" t="s">
        <v>32</v>
      </c>
      <c r="O233" s="54">
        <v>44</v>
      </c>
      <c r="P233" s="60">
        <v>1074.625</v>
      </c>
      <c r="Q233" s="57">
        <f t="shared" si="48"/>
        <v>214.93</v>
      </c>
      <c r="R233" s="57">
        <f t="shared" si="49"/>
        <v>1289.55</v>
      </c>
      <c r="T233" s="159"/>
    </row>
    <row r="234" spans="1:20" ht="30" x14ac:dyDescent="0.2">
      <c r="A234" s="33" t="s">
        <v>24</v>
      </c>
      <c r="B234" s="39" t="s">
        <v>65</v>
      </c>
      <c r="C234" s="32" t="s">
        <v>661</v>
      </c>
      <c r="D234" s="142" t="s">
        <v>169</v>
      </c>
      <c r="E234" s="114">
        <v>9000101108279</v>
      </c>
      <c r="F234" s="34" t="s">
        <v>404</v>
      </c>
      <c r="G234" s="15" t="s">
        <v>798</v>
      </c>
      <c r="H234" s="36" t="s">
        <v>706</v>
      </c>
      <c r="I234" s="114">
        <v>3214</v>
      </c>
      <c r="J234" s="36" t="s">
        <v>725</v>
      </c>
      <c r="K234" s="142" t="s">
        <v>144</v>
      </c>
      <c r="L234" s="69">
        <v>14</v>
      </c>
      <c r="M234" s="142" t="s">
        <v>735</v>
      </c>
      <c r="N234" s="61" t="s">
        <v>32</v>
      </c>
      <c r="O234" s="54">
        <v>44</v>
      </c>
      <c r="P234" s="60">
        <v>1074.625</v>
      </c>
      <c r="Q234" s="57">
        <f t="shared" si="48"/>
        <v>214.93</v>
      </c>
      <c r="R234" s="57">
        <f t="shared" si="49"/>
        <v>1289.55</v>
      </c>
      <c r="T234" s="159"/>
    </row>
    <row r="235" spans="1:20" ht="30" x14ac:dyDescent="0.2">
      <c r="A235" s="33" t="s">
        <v>24</v>
      </c>
      <c r="B235" s="39" t="s">
        <v>65</v>
      </c>
      <c r="C235" s="32" t="s">
        <v>662</v>
      </c>
      <c r="D235" s="142"/>
      <c r="E235" s="114">
        <v>4823051722594</v>
      </c>
      <c r="F235" s="34" t="s">
        <v>405</v>
      </c>
      <c r="G235" s="15" t="s">
        <v>798</v>
      </c>
      <c r="H235" s="36" t="s">
        <v>706</v>
      </c>
      <c r="I235" s="114">
        <v>3214</v>
      </c>
      <c r="J235" s="36" t="s">
        <v>725</v>
      </c>
      <c r="K235" s="142" t="s">
        <v>144</v>
      </c>
      <c r="L235" s="69">
        <v>14</v>
      </c>
      <c r="M235" s="142" t="s">
        <v>735</v>
      </c>
      <c r="N235" s="61" t="s">
        <v>32</v>
      </c>
      <c r="O235" s="54">
        <v>44</v>
      </c>
      <c r="P235" s="60">
        <v>1074.625</v>
      </c>
      <c r="Q235" s="57">
        <f>ROUND(R235/6,2)</f>
        <v>214.93</v>
      </c>
      <c r="R235" s="57">
        <f>ROUND(P235*1.2,2)</f>
        <v>1289.55</v>
      </c>
      <c r="T235" s="159"/>
    </row>
    <row r="236" spans="1:20" ht="30" x14ac:dyDescent="0.2">
      <c r="A236" s="33" t="s">
        <v>24</v>
      </c>
      <c r="B236" s="39" t="s">
        <v>65</v>
      </c>
      <c r="C236" s="32" t="s">
        <v>663</v>
      </c>
      <c r="D236" s="142" t="s">
        <v>169</v>
      </c>
      <c r="E236" s="114">
        <v>9000101108293</v>
      </c>
      <c r="F236" s="34" t="s">
        <v>406</v>
      </c>
      <c r="G236" s="15" t="s">
        <v>798</v>
      </c>
      <c r="H236" s="36" t="s">
        <v>706</v>
      </c>
      <c r="I236" s="114">
        <v>3214</v>
      </c>
      <c r="J236" s="36" t="s">
        <v>725</v>
      </c>
      <c r="K236" s="142" t="s">
        <v>144</v>
      </c>
      <c r="L236" s="69">
        <v>14</v>
      </c>
      <c r="M236" s="142" t="s">
        <v>735</v>
      </c>
      <c r="N236" s="61" t="s">
        <v>32</v>
      </c>
      <c r="O236" s="54">
        <v>44</v>
      </c>
      <c r="P236" s="60">
        <v>1074.625</v>
      </c>
      <c r="Q236" s="57">
        <f t="shared" ref="Q236" si="50">ROUND(R236/6,2)</f>
        <v>214.93</v>
      </c>
      <c r="R236" s="57">
        <f t="shared" ref="R236" si="51">ROUND(P236*1.2,2)</f>
        <v>1289.55</v>
      </c>
      <c r="T236" s="159"/>
    </row>
    <row r="237" spans="1:20" ht="30" x14ac:dyDescent="0.2">
      <c r="A237" s="33" t="s">
        <v>24</v>
      </c>
      <c r="B237" s="39" t="s">
        <v>65</v>
      </c>
      <c r="C237" s="32" t="s">
        <v>664</v>
      </c>
      <c r="D237" s="142"/>
      <c r="E237" s="114">
        <v>4823051722600</v>
      </c>
      <c r="F237" s="34" t="s">
        <v>407</v>
      </c>
      <c r="G237" s="15" t="s">
        <v>798</v>
      </c>
      <c r="H237" s="36" t="s">
        <v>706</v>
      </c>
      <c r="I237" s="114">
        <v>3214</v>
      </c>
      <c r="J237" s="36" t="s">
        <v>725</v>
      </c>
      <c r="K237" s="142" t="s">
        <v>144</v>
      </c>
      <c r="L237" s="69">
        <v>14</v>
      </c>
      <c r="M237" s="142" t="s">
        <v>735</v>
      </c>
      <c r="N237" s="61" t="s">
        <v>32</v>
      </c>
      <c r="O237" s="54">
        <v>44</v>
      </c>
      <c r="P237" s="60">
        <v>1074.625</v>
      </c>
      <c r="Q237" s="57">
        <f>ROUND(R237/6,2)</f>
        <v>214.93</v>
      </c>
      <c r="R237" s="57">
        <f>ROUND(P237*1.2,2)</f>
        <v>1289.55</v>
      </c>
      <c r="T237" s="159"/>
    </row>
    <row r="238" spans="1:20" ht="30" x14ac:dyDescent="0.2">
      <c r="A238" s="33" t="s">
        <v>24</v>
      </c>
      <c r="B238" s="39" t="s">
        <v>65</v>
      </c>
      <c r="C238" s="32" t="s">
        <v>665</v>
      </c>
      <c r="D238" s="142"/>
      <c r="E238" s="114">
        <v>9000101108378</v>
      </c>
      <c r="F238" s="34" t="s">
        <v>408</v>
      </c>
      <c r="G238" s="15" t="s">
        <v>798</v>
      </c>
      <c r="H238" s="36" t="s">
        <v>706</v>
      </c>
      <c r="I238" s="114">
        <v>3214</v>
      </c>
      <c r="J238" s="36" t="s">
        <v>725</v>
      </c>
      <c r="K238" s="142" t="s">
        <v>144</v>
      </c>
      <c r="L238" s="69">
        <v>14</v>
      </c>
      <c r="M238" s="142" t="s">
        <v>735</v>
      </c>
      <c r="N238" s="61" t="s">
        <v>32</v>
      </c>
      <c r="O238" s="54">
        <v>44</v>
      </c>
      <c r="P238" s="60">
        <v>1074.625</v>
      </c>
      <c r="Q238" s="57">
        <f t="shared" ref="Q238:Q267" si="52">ROUND(R238/6,2)</f>
        <v>214.93</v>
      </c>
      <c r="R238" s="57">
        <f t="shared" ref="R238:R243" si="53">ROUND(P238*1.2,2)</f>
        <v>1289.55</v>
      </c>
      <c r="T238" s="159"/>
    </row>
    <row r="239" spans="1:20" ht="30" x14ac:dyDescent="0.2">
      <c r="A239" s="33" t="s">
        <v>24</v>
      </c>
      <c r="B239" s="39" t="s">
        <v>65</v>
      </c>
      <c r="C239" s="32" t="s">
        <v>666</v>
      </c>
      <c r="D239" s="142"/>
      <c r="E239" s="114">
        <v>4823051722617</v>
      </c>
      <c r="F239" s="34" t="s">
        <v>409</v>
      </c>
      <c r="G239" s="15" t="s">
        <v>798</v>
      </c>
      <c r="H239" s="36" t="s">
        <v>706</v>
      </c>
      <c r="I239" s="114">
        <v>3214</v>
      </c>
      <c r="J239" s="36" t="s">
        <v>725</v>
      </c>
      <c r="K239" s="142" t="s">
        <v>144</v>
      </c>
      <c r="L239" s="69">
        <v>14</v>
      </c>
      <c r="M239" s="142" t="s">
        <v>735</v>
      </c>
      <c r="N239" s="61" t="s">
        <v>32</v>
      </c>
      <c r="O239" s="54">
        <v>44</v>
      </c>
      <c r="P239" s="60">
        <v>1074.625</v>
      </c>
      <c r="Q239" s="57">
        <f t="shared" si="52"/>
        <v>214.93</v>
      </c>
      <c r="R239" s="57">
        <f t="shared" si="53"/>
        <v>1289.55</v>
      </c>
      <c r="T239" s="159"/>
    </row>
    <row r="240" spans="1:20" ht="30" x14ac:dyDescent="0.2">
      <c r="A240" s="33" t="s">
        <v>24</v>
      </c>
      <c r="B240" s="39" t="s">
        <v>65</v>
      </c>
      <c r="C240" s="32" t="s">
        <v>667</v>
      </c>
      <c r="D240" s="142"/>
      <c r="E240" s="114">
        <v>4823051722624</v>
      </c>
      <c r="F240" s="34" t="s">
        <v>410</v>
      </c>
      <c r="G240" s="15" t="s">
        <v>798</v>
      </c>
      <c r="H240" s="36" t="s">
        <v>706</v>
      </c>
      <c r="I240" s="114">
        <v>3214</v>
      </c>
      <c r="J240" s="36" t="s">
        <v>725</v>
      </c>
      <c r="K240" s="142" t="s">
        <v>144</v>
      </c>
      <c r="L240" s="69">
        <v>14</v>
      </c>
      <c r="M240" s="142" t="s">
        <v>735</v>
      </c>
      <c r="N240" s="61" t="s">
        <v>32</v>
      </c>
      <c r="O240" s="54">
        <v>44</v>
      </c>
      <c r="P240" s="60">
        <v>1074.625</v>
      </c>
      <c r="Q240" s="57">
        <f t="shared" si="52"/>
        <v>214.93</v>
      </c>
      <c r="R240" s="57">
        <f t="shared" si="53"/>
        <v>1289.55</v>
      </c>
      <c r="T240" s="159"/>
    </row>
    <row r="241" spans="1:20" ht="30" x14ac:dyDescent="0.2">
      <c r="A241" s="33" t="s">
        <v>24</v>
      </c>
      <c r="B241" s="39" t="s">
        <v>65</v>
      </c>
      <c r="C241" s="32" t="s">
        <v>668</v>
      </c>
      <c r="D241" s="142"/>
      <c r="E241" s="114">
        <v>9000101108408</v>
      </c>
      <c r="F241" s="34" t="s">
        <v>411</v>
      </c>
      <c r="G241" s="15" t="s">
        <v>798</v>
      </c>
      <c r="H241" s="36" t="s">
        <v>706</v>
      </c>
      <c r="I241" s="114">
        <v>3214</v>
      </c>
      <c r="J241" s="36" t="s">
        <v>725</v>
      </c>
      <c r="K241" s="142" t="s">
        <v>144</v>
      </c>
      <c r="L241" s="69">
        <v>14</v>
      </c>
      <c r="M241" s="142" t="s">
        <v>735</v>
      </c>
      <c r="N241" s="61" t="s">
        <v>32</v>
      </c>
      <c r="O241" s="54">
        <v>44</v>
      </c>
      <c r="P241" s="60">
        <v>1074.625</v>
      </c>
      <c r="Q241" s="57">
        <f t="shared" si="52"/>
        <v>214.93</v>
      </c>
      <c r="R241" s="57">
        <f t="shared" si="53"/>
        <v>1289.55</v>
      </c>
      <c r="T241" s="159"/>
    </row>
    <row r="242" spans="1:20" ht="30" x14ac:dyDescent="0.2">
      <c r="A242" s="33" t="s">
        <v>24</v>
      </c>
      <c r="B242" s="39" t="s">
        <v>65</v>
      </c>
      <c r="C242" s="32" t="s">
        <v>669</v>
      </c>
      <c r="D242" s="142"/>
      <c r="E242" s="114">
        <v>9000101108415</v>
      </c>
      <c r="F242" s="34" t="s">
        <v>412</v>
      </c>
      <c r="G242" s="15" t="s">
        <v>798</v>
      </c>
      <c r="H242" s="36" t="s">
        <v>706</v>
      </c>
      <c r="I242" s="114">
        <v>3214</v>
      </c>
      <c r="J242" s="36" t="s">
        <v>725</v>
      </c>
      <c r="K242" s="142" t="s">
        <v>144</v>
      </c>
      <c r="L242" s="69">
        <v>14</v>
      </c>
      <c r="M242" s="142" t="s">
        <v>735</v>
      </c>
      <c r="N242" s="61" t="s">
        <v>32</v>
      </c>
      <c r="O242" s="54">
        <v>44</v>
      </c>
      <c r="P242" s="60">
        <v>1074.625</v>
      </c>
      <c r="Q242" s="57">
        <f t="shared" si="52"/>
        <v>214.93</v>
      </c>
      <c r="R242" s="57">
        <f t="shared" si="53"/>
        <v>1289.55</v>
      </c>
      <c r="T242" s="159"/>
    </row>
    <row r="243" spans="1:20" ht="30" x14ac:dyDescent="0.2">
      <c r="A243" s="33" t="s">
        <v>24</v>
      </c>
      <c r="B243" s="39" t="s">
        <v>65</v>
      </c>
      <c r="C243" s="32" t="s">
        <v>670</v>
      </c>
      <c r="D243" s="142"/>
      <c r="E243" s="114">
        <v>4823051722631</v>
      </c>
      <c r="F243" s="34" t="s">
        <v>413</v>
      </c>
      <c r="G243" s="15" t="s">
        <v>798</v>
      </c>
      <c r="H243" s="36" t="s">
        <v>706</v>
      </c>
      <c r="I243" s="114">
        <v>3214</v>
      </c>
      <c r="J243" s="36" t="s">
        <v>725</v>
      </c>
      <c r="K243" s="142" t="s">
        <v>144</v>
      </c>
      <c r="L243" s="69">
        <v>14</v>
      </c>
      <c r="M243" s="142" t="s">
        <v>735</v>
      </c>
      <c r="N243" s="61" t="s">
        <v>32</v>
      </c>
      <c r="O243" s="54">
        <v>44</v>
      </c>
      <c r="P243" s="60">
        <v>1074.625</v>
      </c>
      <c r="Q243" s="57">
        <f t="shared" si="52"/>
        <v>214.93</v>
      </c>
      <c r="R243" s="57">
        <f t="shared" si="53"/>
        <v>1289.55</v>
      </c>
      <c r="T243" s="159"/>
    </row>
    <row r="244" spans="1:20" ht="15" x14ac:dyDescent="0.2">
      <c r="A244" s="33" t="s">
        <v>24</v>
      </c>
      <c r="B244" s="39" t="s">
        <v>65</v>
      </c>
      <c r="C244" s="32" t="s">
        <v>671</v>
      </c>
      <c r="D244" s="142" t="s">
        <v>169</v>
      </c>
      <c r="E244" s="114">
        <v>9000101108552</v>
      </c>
      <c r="F244" s="34" t="s">
        <v>414</v>
      </c>
      <c r="G244" s="15" t="s">
        <v>798</v>
      </c>
      <c r="H244" s="36" t="s">
        <v>706</v>
      </c>
      <c r="I244" s="114">
        <v>3214</v>
      </c>
      <c r="J244" s="36" t="s">
        <v>725</v>
      </c>
      <c r="K244" s="142" t="s">
        <v>144</v>
      </c>
      <c r="L244" s="69">
        <v>14</v>
      </c>
      <c r="M244" s="142" t="s">
        <v>735</v>
      </c>
      <c r="N244" s="61" t="s">
        <v>32</v>
      </c>
      <c r="O244" s="54">
        <v>44</v>
      </c>
      <c r="P244" s="60">
        <v>1074.625</v>
      </c>
      <c r="Q244" s="57">
        <f t="shared" si="52"/>
        <v>214.93</v>
      </c>
      <c r="R244" s="57">
        <f t="shared" ref="R244:R249" si="54">ROUND(P244*1.2,2)</f>
        <v>1289.55</v>
      </c>
      <c r="T244" s="159"/>
    </row>
    <row r="245" spans="1:20" ht="15" x14ac:dyDescent="0.2">
      <c r="A245" s="33" t="s">
        <v>24</v>
      </c>
      <c r="B245" s="39" t="s">
        <v>65</v>
      </c>
      <c r="C245" s="32" t="s">
        <v>672</v>
      </c>
      <c r="D245" s="142" t="s">
        <v>169</v>
      </c>
      <c r="E245" s="114">
        <v>9000101108569</v>
      </c>
      <c r="F245" s="34" t="s">
        <v>415</v>
      </c>
      <c r="G245" s="15" t="s">
        <v>798</v>
      </c>
      <c r="H245" s="36" t="s">
        <v>706</v>
      </c>
      <c r="I245" s="114">
        <v>3214</v>
      </c>
      <c r="J245" s="36" t="s">
        <v>725</v>
      </c>
      <c r="K245" s="142" t="s">
        <v>144</v>
      </c>
      <c r="L245" s="69">
        <v>14</v>
      </c>
      <c r="M245" s="142" t="s">
        <v>735</v>
      </c>
      <c r="N245" s="61" t="s">
        <v>32</v>
      </c>
      <c r="O245" s="54">
        <v>44</v>
      </c>
      <c r="P245" s="60">
        <v>1074.625</v>
      </c>
      <c r="Q245" s="57">
        <f t="shared" si="52"/>
        <v>214.93</v>
      </c>
      <c r="R245" s="57">
        <f t="shared" si="54"/>
        <v>1289.55</v>
      </c>
      <c r="T245" s="159"/>
    </row>
    <row r="246" spans="1:20" ht="15" x14ac:dyDescent="0.2">
      <c r="A246" s="33" t="s">
        <v>24</v>
      </c>
      <c r="B246" s="39" t="s">
        <v>65</v>
      </c>
      <c r="C246" s="32" t="s">
        <v>673</v>
      </c>
      <c r="D246" s="142" t="s">
        <v>169</v>
      </c>
      <c r="E246" s="114">
        <v>9000101108576</v>
      </c>
      <c r="F246" s="34" t="s">
        <v>416</v>
      </c>
      <c r="G246" s="15" t="s">
        <v>798</v>
      </c>
      <c r="H246" s="36" t="s">
        <v>706</v>
      </c>
      <c r="I246" s="114">
        <v>3214</v>
      </c>
      <c r="J246" s="36" t="s">
        <v>725</v>
      </c>
      <c r="K246" s="142" t="s">
        <v>144</v>
      </c>
      <c r="L246" s="69">
        <v>14</v>
      </c>
      <c r="M246" s="142" t="s">
        <v>735</v>
      </c>
      <c r="N246" s="61" t="s">
        <v>32</v>
      </c>
      <c r="O246" s="54">
        <v>44</v>
      </c>
      <c r="P246" s="60">
        <v>1074.625</v>
      </c>
      <c r="Q246" s="57">
        <f t="shared" si="52"/>
        <v>214.93</v>
      </c>
      <c r="R246" s="57">
        <f t="shared" si="54"/>
        <v>1289.55</v>
      </c>
      <c r="T246" s="159"/>
    </row>
    <row r="247" spans="1:20" ht="15" x14ac:dyDescent="0.2">
      <c r="A247" s="33" t="s">
        <v>24</v>
      </c>
      <c r="B247" s="39" t="s">
        <v>65</v>
      </c>
      <c r="C247" s="32" t="s">
        <v>674</v>
      </c>
      <c r="D247" s="142"/>
      <c r="E247" s="114">
        <v>9000101108583</v>
      </c>
      <c r="F247" s="34" t="s">
        <v>417</v>
      </c>
      <c r="G247" s="15" t="s">
        <v>798</v>
      </c>
      <c r="H247" s="36" t="s">
        <v>706</v>
      </c>
      <c r="I247" s="114">
        <v>3214</v>
      </c>
      <c r="J247" s="36" t="s">
        <v>725</v>
      </c>
      <c r="K247" s="142" t="s">
        <v>144</v>
      </c>
      <c r="L247" s="69">
        <v>14</v>
      </c>
      <c r="M247" s="142" t="s">
        <v>735</v>
      </c>
      <c r="N247" s="61" t="s">
        <v>32</v>
      </c>
      <c r="O247" s="54">
        <v>44</v>
      </c>
      <c r="P247" s="60">
        <v>1074.625</v>
      </c>
      <c r="Q247" s="57">
        <f t="shared" si="52"/>
        <v>214.93</v>
      </c>
      <c r="R247" s="57">
        <f t="shared" si="54"/>
        <v>1289.55</v>
      </c>
      <c r="T247" s="159"/>
    </row>
    <row r="248" spans="1:20" ht="15" x14ac:dyDescent="0.2">
      <c r="A248" s="33" t="s">
        <v>24</v>
      </c>
      <c r="B248" s="39" t="s">
        <v>65</v>
      </c>
      <c r="C248" s="32" t="s">
        <v>675</v>
      </c>
      <c r="D248" s="142" t="s">
        <v>169</v>
      </c>
      <c r="E248" s="114">
        <v>9000101108590</v>
      </c>
      <c r="F248" s="34" t="s">
        <v>418</v>
      </c>
      <c r="G248" s="15" t="s">
        <v>798</v>
      </c>
      <c r="H248" s="36" t="s">
        <v>706</v>
      </c>
      <c r="I248" s="114">
        <v>3214</v>
      </c>
      <c r="J248" s="36" t="s">
        <v>725</v>
      </c>
      <c r="K248" s="142" t="s">
        <v>144</v>
      </c>
      <c r="L248" s="69">
        <v>14</v>
      </c>
      <c r="M248" s="142" t="s">
        <v>735</v>
      </c>
      <c r="N248" s="61" t="s">
        <v>32</v>
      </c>
      <c r="O248" s="54">
        <v>44</v>
      </c>
      <c r="P248" s="60">
        <v>1074.625</v>
      </c>
      <c r="Q248" s="57">
        <f t="shared" si="52"/>
        <v>214.93</v>
      </c>
      <c r="R248" s="57">
        <f t="shared" si="54"/>
        <v>1289.55</v>
      </c>
      <c r="T248" s="159"/>
    </row>
    <row r="249" spans="1:20" ht="15" x14ac:dyDescent="0.2">
      <c r="A249" s="33" t="s">
        <v>24</v>
      </c>
      <c r="B249" s="39" t="s">
        <v>65</v>
      </c>
      <c r="C249" s="32" t="s">
        <v>676</v>
      </c>
      <c r="D249" s="142" t="s">
        <v>169</v>
      </c>
      <c r="E249" s="114">
        <v>9000101108606</v>
      </c>
      <c r="F249" s="34" t="s">
        <v>419</v>
      </c>
      <c r="G249" s="15" t="s">
        <v>798</v>
      </c>
      <c r="H249" s="36" t="s">
        <v>706</v>
      </c>
      <c r="I249" s="114">
        <v>3214</v>
      </c>
      <c r="J249" s="36" t="s">
        <v>725</v>
      </c>
      <c r="K249" s="142" t="s">
        <v>144</v>
      </c>
      <c r="L249" s="69">
        <v>14</v>
      </c>
      <c r="M249" s="142" t="s">
        <v>735</v>
      </c>
      <c r="N249" s="61" t="s">
        <v>32</v>
      </c>
      <c r="O249" s="54">
        <v>44</v>
      </c>
      <c r="P249" s="60">
        <v>1074.625</v>
      </c>
      <c r="Q249" s="57">
        <f t="shared" si="52"/>
        <v>214.93</v>
      </c>
      <c r="R249" s="57">
        <f t="shared" si="54"/>
        <v>1289.55</v>
      </c>
      <c r="T249" s="159"/>
    </row>
    <row r="250" spans="1:20" ht="15" x14ac:dyDescent="0.2">
      <c r="A250" s="33" t="s">
        <v>24</v>
      </c>
      <c r="B250" s="39" t="s">
        <v>65</v>
      </c>
      <c r="C250" s="32" t="s">
        <v>677</v>
      </c>
      <c r="D250" s="142" t="s">
        <v>169</v>
      </c>
      <c r="E250" s="114">
        <v>9000101108194</v>
      </c>
      <c r="F250" s="34" t="s">
        <v>420</v>
      </c>
      <c r="G250" s="15" t="s">
        <v>798</v>
      </c>
      <c r="H250" s="36" t="s">
        <v>706</v>
      </c>
      <c r="I250" s="114">
        <v>3214</v>
      </c>
      <c r="J250" s="36" t="s">
        <v>725</v>
      </c>
      <c r="K250" s="142" t="s">
        <v>144</v>
      </c>
      <c r="L250" s="69">
        <v>14</v>
      </c>
      <c r="M250" s="142" t="s">
        <v>735</v>
      </c>
      <c r="N250" s="61" t="s">
        <v>32</v>
      </c>
      <c r="O250" s="54">
        <v>44</v>
      </c>
      <c r="P250" s="60">
        <v>1074.625</v>
      </c>
      <c r="Q250" s="57">
        <f t="shared" si="52"/>
        <v>214.93</v>
      </c>
      <c r="R250" s="57">
        <f t="shared" ref="R250:R255" si="55">ROUND(P250*1.2,2)</f>
        <v>1289.55</v>
      </c>
      <c r="T250" s="159"/>
    </row>
    <row r="251" spans="1:20" ht="15" x14ac:dyDescent="0.2">
      <c r="A251" s="33" t="s">
        <v>24</v>
      </c>
      <c r="B251" s="39" t="s">
        <v>65</v>
      </c>
      <c r="C251" s="32" t="s">
        <v>678</v>
      </c>
      <c r="D251" s="142" t="s">
        <v>169</v>
      </c>
      <c r="E251" s="114">
        <v>9000101108200</v>
      </c>
      <c r="F251" s="34" t="s">
        <v>421</v>
      </c>
      <c r="G251" s="15" t="s">
        <v>798</v>
      </c>
      <c r="H251" s="36" t="s">
        <v>706</v>
      </c>
      <c r="I251" s="114">
        <v>3214</v>
      </c>
      <c r="J251" s="36" t="s">
        <v>725</v>
      </c>
      <c r="K251" s="142" t="s">
        <v>144</v>
      </c>
      <c r="L251" s="69">
        <v>14</v>
      </c>
      <c r="M251" s="142" t="s">
        <v>735</v>
      </c>
      <c r="N251" s="61" t="s">
        <v>32</v>
      </c>
      <c r="O251" s="54">
        <v>44</v>
      </c>
      <c r="P251" s="60">
        <v>1074.625</v>
      </c>
      <c r="Q251" s="57">
        <f t="shared" si="52"/>
        <v>214.93</v>
      </c>
      <c r="R251" s="57">
        <f t="shared" si="55"/>
        <v>1289.55</v>
      </c>
      <c r="T251" s="159"/>
    </row>
    <row r="252" spans="1:20" ht="15" x14ac:dyDescent="0.2">
      <c r="A252" s="33" t="s">
        <v>24</v>
      </c>
      <c r="B252" s="39" t="s">
        <v>65</v>
      </c>
      <c r="C252" s="32" t="s">
        <v>679</v>
      </c>
      <c r="D252" s="142" t="s">
        <v>169</v>
      </c>
      <c r="E252" s="114">
        <v>9000101108217</v>
      </c>
      <c r="F252" s="34" t="s">
        <v>422</v>
      </c>
      <c r="G252" s="15" t="s">
        <v>798</v>
      </c>
      <c r="H252" s="36" t="s">
        <v>706</v>
      </c>
      <c r="I252" s="114">
        <v>3214</v>
      </c>
      <c r="J252" s="36" t="s">
        <v>725</v>
      </c>
      <c r="K252" s="142" t="s">
        <v>144</v>
      </c>
      <c r="L252" s="69">
        <v>14</v>
      </c>
      <c r="M252" s="142" t="s">
        <v>735</v>
      </c>
      <c r="N252" s="61" t="s">
        <v>32</v>
      </c>
      <c r="O252" s="54">
        <v>44</v>
      </c>
      <c r="P252" s="60">
        <v>1074.625</v>
      </c>
      <c r="Q252" s="57">
        <f t="shared" si="52"/>
        <v>214.93</v>
      </c>
      <c r="R252" s="57">
        <f t="shared" si="55"/>
        <v>1289.55</v>
      </c>
      <c r="T252" s="159"/>
    </row>
    <row r="253" spans="1:20" ht="15" x14ac:dyDescent="0.2">
      <c r="A253" s="33" t="s">
        <v>24</v>
      </c>
      <c r="B253" s="39" t="s">
        <v>65</v>
      </c>
      <c r="C253" s="32" t="s">
        <v>680</v>
      </c>
      <c r="D253" s="142" t="s">
        <v>169</v>
      </c>
      <c r="E253" s="114">
        <v>9000101108224</v>
      </c>
      <c r="F253" s="34" t="s">
        <v>423</v>
      </c>
      <c r="G253" s="15" t="s">
        <v>798</v>
      </c>
      <c r="H253" s="36" t="s">
        <v>706</v>
      </c>
      <c r="I253" s="114">
        <v>3214</v>
      </c>
      <c r="J253" s="36" t="s">
        <v>725</v>
      </c>
      <c r="K253" s="142" t="s">
        <v>144</v>
      </c>
      <c r="L253" s="69">
        <v>14</v>
      </c>
      <c r="M253" s="142" t="s">
        <v>735</v>
      </c>
      <c r="N253" s="61" t="s">
        <v>32</v>
      </c>
      <c r="O253" s="54">
        <v>44</v>
      </c>
      <c r="P253" s="60">
        <v>1074.625</v>
      </c>
      <c r="Q253" s="57">
        <f t="shared" si="52"/>
        <v>214.93</v>
      </c>
      <c r="R253" s="57">
        <f t="shared" si="55"/>
        <v>1289.55</v>
      </c>
      <c r="T253" s="159"/>
    </row>
    <row r="254" spans="1:20" ht="15" x14ac:dyDescent="0.2">
      <c r="A254" s="33" t="s">
        <v>24</v>
      </c>
      <c r="B254" s="39" t="s">
        <v>65</v>
      </c>
      <c r="C254" s="32" t="s">
        <v>681</v>
      </c>
      <c r="D254" s="142"/>
      <c r="E254" s="114">
        <v>9000101108231</v>
      </c>
      <c r="F254" s="34" t="s">
        <v>424</v>
      </c>
      <c r="G254" s="15" t="s">
        <v>798</v>
      </c>
      <c r="H254" s="36" t="s">
        <v>706</v>
      </c>
      <c r="I254" s="114">
        <v>3214</v>
      </c>
      <c r="J254" s="36" t="s">
        <v>725</v>
      </c>
      <c r="K254" s="142" t="s">
        <v>144</v>
      </c>
      <c r="L254" s="69">
        <v>14</v>
      </c>
      <c r="M254" s="142" t="s">
        <v>735</v>
      </c>
      <c r="N254" s="61" t="s">
        <v>32</v>
      </c>
      <c r="O254" s="54">
        <v>44</v>
      </c>
      <c r="P254" s="60">
        <v>1074.625</v>
      </c>
      <c r="Q254" s="57">
        <f t="shared" si="52"/>
        <v>214.93</v>
      </c>
      <c r="R254" s="57">
        <f t="shared" si="55"/>
        <v>1289.55</v>
      </c>
      <c r="T254" s="159"/>
    </row>
    <row r="255" spans="1:20" ht="15" x14ac:dyDescent="0.2">
      <c r="A255" s="33" t="s">
        <v>24</v>
      </c>
      <c r="B255" s="39" t="s">
        <v>65</v>
      </c>
      <c r="C255" s="32" t="s">
        <v>682</v>
      </c>
      <c r="D255" s="142"/>
      <c r="E255" s="114">
        <v>9000101108248</v>
      </c>
      <c r="F255" s="34" t="s">
        <v>425</v>
      </c>
      <c r="G255" s="15" t="s">
        <v>798</v>
      </c>
      <c r="H255" s="36" t="s">
        <v>706</v>
      </c>
      <c r="I255" s="114">
        <v>3214</v>
      </c>
      <c r="J255" s="36" t="s">
        <v>725</v>
      </c>
      <c r="K255" s="142" t="s">
        <v>144</v>
      </c>
      <c r="L255" s="69">
        <v>14</v>
      </c>
      <c r="M255" s="142" t="s">
        <v>735</v>
      </c>
      <c r="N255" s="61" t="s">
        <v>32</v>
      </c>
      <c r="O255" s="54">
        <v>44</v>
      </c>
      <c r="P255" s="60">
        <v>1074.625</v>
      </c>
      <c r="Q255" s="57">
        <f t="shared" si="52"/>
        <v>214.93</v>
      </c>
      <c r="R255" s="57">
        <f t="shared" si="55"/>
        <v>1289.55</v>
      </c>
      <c r="T255" s="159"/>
    </row>
    <row r="256" spans="1:20" ht="15" x14ac:dyDescent="0.2">
      <c r="A256" s="33" t="s">
        <v>24</v>
      </c>
      <c r="B256" s="39" t="s">
        <v>65</v>
      </c>
      <c r="C256" s="32" t="s">
        <v>683</v>
      </c>
      <c r="D256" s="142"/>
      <c r="E256" s="114">
        <v>9000101108316</v>
      </c>
      <c r="F256" s="34" t="s">
        <v>426</v>
      </c>
      <c r="G256" s="15" t="s">
        <v>798</v>
      </c>
      <c r="H256" s="36" t="s">
        <v>706</v>
      </c>
      <c r="I256" s="114">
        <v>3214</v>
      </c>
      <c r="J256" s="36" t="s">
        <v>725</v>
      </c>
      <c r="K256" s="142" t="s">
        <v>144</v>
      </c>
      <c r="L256" s="69">
        <v>14</v>
      </c>
      <c r="M256" s="142" t="s">
        <v>735</v>
      </c>
      <c r="N256" s="61" t="s">
        <v>32</v>
      </c>
      <c r="O256" s="54">
        <v>44</v>
      </c>
      <c r="P256" s="60">
        <v>1074.625</v>
      </c>
      <c r="Q256" s="57">
        <f t="shared" si="52"/>
        <v>214.93</v>
      </c>
      <c r="R256" s="57">
        <f t="shared" ref="R256:R261" si="56">ROUND(P256*1.2,2)</f>
        <v>1289.55</v>
      </c>
      <c r="T256" s="159"/>
    </row>
    <row r="257" spans="1:20" ht="15" x14ac:dyDescent="0.2">
      <c r="A257" s="33" t="s">
        <v>24</v>
      </c>
      <c r="B257" s="39" t="s">
        <v>65</v>
      </c>
      <c r="C257" s="32" t="s">
        <v>684</v>
      </c>
      <c r="D257" s="142" t="s">
        <v>169</v>
      </c>
      <c r="E257" s="114">
        <v>9000101108323</v>
      </c>
      <c r="F257" s="34" t="s">
        <v>427</v>
      </c>
      <c r="G257" s="15" t="s">
        <v>798</v>
      </c>
      <c r="H257" s="36" t="s">
        <v>706</v>
      </c>
      <c r="I257" s="114">
        <v>3214</v>
      </c>
      <c r="J257" s="36" t="s">
        <v>725</v>
      </c>
      <c r="K257" s="142" t="s">
        <v>144</v>
      </c>
      <c r="L257" s="69">
        <v>14</v>
      </c>
      <c r="M257" s="142" t="s">
        <v>735</v>
      </c>
      <c r="N257" s="61" t="s">
        <v>32</v>
      </c>
      <c r="O257" s="54">
        <v>44</v>
      </c>
      <c r="P257" s="60">
        <v>1074.625</v>
      </c>
      <c r="Q257" s="57">
        <f t="shared" si="52"/>
        <v>214.93</v>
      </c>
      <c r="R257" s="57">
        <f t="shared" si="56"/>
        <v>1289.55</v>
      </c>
      <c r="T257" s="159"/>
    </row>
    <row r="258" spans="1:20" ht="15" x14ac:dyDescent="0.2">
      <c r="A258" s="33" t="s">
        <v>24</v>
      </c>
      <c r="B258" s="39" t="s">
        <v>65</v>
      </c>
      <c r="C258" s="32" t="s">
        <v>685</v>
      </c>
      <c r="D258" s="142"/>
      <c r="E258" s="114">
        <v>9000101108330</v>
      </c>
      <c r="F258" s="34" t="s">
        <v>428</v>
      </c>
      <c r="G258" s="15" t="s">
        <v>798</v>
      </c>
      <c r="H258" s="36" t="s">
        <v>706</v>
      </c>
      <c r="I258" s="114">
        <v>3214</v>
      </c>
      <c r="J258" s="36" t="s">
        <v>725</v>
      </c>
      <c r="K258" s="142" t="s">
        <v>144</v>
      </c>
      <c r="L258" s="69">
        <v>14</v>
      </c>
      <c r="M258" s="142" t="s">
        <v>735</v>
      </c>
      <c r="N258" s="61" t="s">
        <v>32</v>
      </c>
      <c r="O258" s="54">
        <v>44</v>
      </c>
      <c r="P258" s="60">
        <v>1074.625</v>
      </c>
      <c r="Q258" s="57">
        <f t="shared" si="52"/>
        <v>214.93</v>
      </c>
      <c r="R258" s="57">
        <f t="shared" si="56"/>
        <v>1289.55</v>
      </c>
      <c r="T258" s="159"/>
    </row>
    <row r="259" spans="1:20" ht="15" x14ac:dyDescent="0.2">
      <c r="A259" s="33" t="s">
        <v>24</v>
      </c>
      <c r="B259" s="39" t="s">
        <v>65</v>
      </c>
      <c r="C259" s="32" t="s">
        <v>686</v>
      </c>
      <c r="D259" s="142"/>
      <c r="E259" s="114">
        <v>9000101108347</v>
      </c>
      <c r="F259" s="34" t="s">
        <v>429</v>
      </c>
      <c r="G259" s="15" t="s">
        <v>798</v>
      </c>
      <c r="H259" s="36" t="s">
        <v>706</v>
      </c>
      <c r="I259" s="114">
        <v>3214</v>
      </c>
      <c r="J259" s="36" t="s">
        <v>725</v>
      </c>
      <c r="K259" s="142" t="s">
        <v>144</v>
      </c>
      <c r="L259" s="69">
        <v>14</v>
      </c>
      <c r="M259" s="142" t="s">
        <v>735</v>
      </c>
      <c r="N259" s="61" t="s">
        <v>32</v>
      </c>
      <c r="O259" s="54">
        <v>44</v>
      </c>
      <c r="P259" s="60">
        <v>1074.625</v>
      </c>
      <c r="Q259" s="57">
        <f t="shared" si="52"/>
        <v>214.93</v>
      </c>
      <c r="R259" s="57">
        <f t="shared" si="56"/>
        <v>1289.55</v>
      </c>
      <c r="T259" s="159"/>
    </row>
    <row r="260" spans="1:20" ht="15" x14ac:dyDescent="0.2">
      <c r="A260" s="33" t="s">
        <v>24</v>
      </c>
      <c r="B260" s="39" t="s">
        <v>65</v>
      </c>
      <c r="C260" s="32" t="s">
        <v>687</v>
      </c>
      <c r="D260" s="142" t="s">
        <v>169</v>
      </c>
      <c r="E260" s="114">
        <v>9000101108354</v>
      </c>
      <c r="F260" s="34" t="s">
        <v>430</v>
      </c>
      <c r="G260" s="15" t="s">
        <v>798</v>
      </c>
      <c r="H260" s="36" t="s">
        <v>706</v>
      </c>
      <c r="I260" s="114">
        <v>3214</v>
      </c>
      <c r="J260" s="36" t="s">
        <v>725</v>
      </c>
      <c r="K260" s="142" t="s">
        <v>144</v>
      </c>
      <c r="L260" s="69">
        <v>14</v>
      </c>
      <c r="M260" s="142" t="s">
        <v>735</v>
      </c>
      <c r="N260" s="61" t="s">
        <v>32</v>
      </c>
      <c r="O260" s="54">
        <v>44</v>
      </c>
      <c r="P260" s="60">
        <v>1074.625</v>
      </c>
      <c r="Q260" s="57">
        <f t="shared" si="52"/>
        <v>214.93</v>
      </c>
      <c r="R260" s="57">
        <f t="shared" si="56"/>
        <v>1289.55</v>
      </c>
      <c r="T260" s="159"/>
    </row>
    <row r="261" spans="1:20" ht="15" x14ac:dyDescent="0.2">
      <c r="A261" s="33" t="s">
        <v>24</v>
      </c>
      <c r="B261" s="39" t="s">
        <v>65</v>
      </c>
      <c r="C261" s="32" t="s">
        <v>688</v>
      </c>
      <c r="D261" s="142" t="s">
        <v>169</v>
      </c>
      <c r="E261" s="114">
        <v>9000101108361</v>
      </c>
      <c r="F261" s="34" t="s">
        <v>431</v>
      </c>
      <c r="G261" s="15" t="s">
        <v>798</v>
      </c>
      <c r="H261" s="36" t="s">
        <v>706</v>
      </c>
      <c r="I261" s="114">
        <v>3214</v>
      </c>
      <c r="J261" s="36" t="s">
        <v>725</v>
      </c>
      <c r="K261" s="142" t="s">
        <v>144</v>
      </c>
      <c r="L261" s="69">
        <v>14</v>
      </c>
      <c r="M261" s="142" t="s">
        <v>735</v>
      </c>
      <c r="N261" s="61" t="s">
        <v>32</v>
      </c>
      <c r="O261" s="54">
        <v>44</v>
      </c>
      <c r="P261" s="60">
        <v>1074.625</v>
      </c>
      <c r="Q261" s="57">
        <f t="shared" si="52"/>
        <v>214.93</v>
      </c>
      <c r="R261" s="57">
        <f t="shared" si="56"/>
        <v>1289.55</v>
      </c>
      <c r="T261" s="159"/>
    </row>
    <row r="262" spans="1:20" ht="15" x14ac:dyDescent="0.2">
      <c r="A262" s="33" t="s">
        <v>24</v>
      </c>
      <c r="B262" s="39" t="s">
        <v>65</v>
      </c>
      <c r="C262" s="32" t="s">
        <v>689</v>
      </c>
      <c r="D262" s="142"/>
      <c r="E262" s="114">
        <v>9000101108132</v>
      </c>
      <c r="F262" s="34" t="s">
        <v>432</v>
      </c>
      <c r="G262" s="15" t="s">
        <v>798</v>
      </c>
      <c r="H262" s="36" t="s">
        <v>706</v>
      </c>
      <c r="I262" s="114">
        <v>3214</v>
      </c>
      <c r="J262" s="36" t="s">
        <v>725</v>
      </c>
      <c r="K262" s="142" t="s">
        <v>144</v>
      </c>
      <c r="L262" s="69">
        <v>14</v>
      </c>
      <c r="M262" s="142" t="s">
        <v>735</v>
      </c>
      <c r="N262" s="61" t="s">
        <v>32</v>
      </c>
      <c r="O262" s="54">
        <v>44</v>
      </c>
      <c r="P262" s="60">
        <v>1074.625</v>
      </c>
      <c r="Q262" s="57">
        <f t="shared" si="52"/>
        <v>214.93</v>
      </c>
      <c r="R262" s="57">
        <f t="shared" ref="R262:R267" si="57">ROUND(P262*1.2,2)</f>
        <v>1289.55</v>
      </c>
      <c r="T262" s="159"/>
    </row>
    <row r="263" spans="1:20" ht="15" x14ac:dyDescent="0.2">
      <c r="A263" s="33" t="s">
        <v>24</v>
      </c>
      <c r="B263" s="39" t="s">
        <v>65</v>
      </c>
      <c r="C263" s="32" t="s">
        <v>690</v>
      </c>
      <c r="D263" s="142"/>
      <c r="E263" s="114">
        <v>9000101108149</v>
      </c>
      <c r="F263" s="34" t="s">
        <v>433</v>
      </c>
      <c r="G263" s="15" t="s">
        <v>798</v>
      </c>
      <c r="H263" s="36" t="s">
        <v>706</v>
      </c>
      <c r="I263" s="114">
        <v>3214</v>
      </c>
      <c r="J263" s="36" t="s">
        <v>725</v>
      </c>
      <c r="K263" s="142" t="s">
        <v>144</v>
      </c>
      <c r="L263" s="69">
        <v>14</v>
      </c>
      <c r="M263" s="142" t="s">
        <v>735</v>
      </c>
      <c r="N263" s="61" t="s">
        <v>32</v>
      </c>
      <c r="O263" s="54">
        <v>44</v>
      </c>
      <c r="P263" s="60">
        <v>1074.625</v>
      </c>
      <c r="Q263" s="57">
        <f t="shared" si="52"/>
        <v>214.93</v>
      </c>
      <c r="R263" s="57">
        <f t="shared" si="57"/>
        <v>1289.55</v>
      </c>
      <c r="T263" s="159"/>
    </row>
    <row r="264" spans="1:20" ht="15" x14ac:dyDescent="0.2">
      <c r="A264" s="33" t="s">
        <v>24</v>
      </c>
      <c r="B264" s="39" t="s">
        <v>65</v>
      </c>
      <c r="C264" s="32" t="s">
        <v>691</v>
      </c>
      <c r="D264" s="142" t="s">
        <v>169</v>
      </c>
      <c r="E264" s="114">
        <v>9000101108156</v>
      </c>
      <c r="F264" s="34" t="s">
        <v>434</v>
      </c>
      <c r="G264" s="15" t="s">
        <v>798</v>
      </c>
      <c r="H264" s="36" t="s">
        <v>706</v>
      </c>
      <c r="I264" s="114">
        <v>3214</v>
      </c>
      <c r="J264" s="36" t="s">
        <v>725</v>
      </c>
      <c r="K264" s="142" t="s">
        <v>144</v>
      </c>
      <c r="L264" s="69">
        <v>14</v>
      </c>
      <c r="M264" s="142" t="s">
        <v>735</v>
      </c>
      <c r="N264" s="61" t="s">
        <v>32</v>
      </c>
      <c r="O264" s="54">
        <v>44</v>
      </c>
      <c r="P264" s="60">
        <v>1074.625</v>
      </c>
      <c r="Q264" s="57">
        <f t="shared" si="52"/>
        <v>214.93</v>
      </c>
      <c r="R264" s="57">
        <f t="shared" si="57"/>
        <v>1289.55</v>
      </c>
      <c r="T264" s="159"/>
    </row>
    <row r="265" spans="1:20" ht="15" x14ac:dyDescent="0.2">
      <c r="A265" s="33" t="s">
        <v>24</v>
      </c>
      <c r="B265" s="39" t="s">
        <v>65</v>
      </c>
      <c r="C265" s="32" t="s">
        <v>692</v>
      </c>
      <c r="D265" s="142"/>
      <c r="E265" s="114">
        <v>4823051722570</v>
      </c>
      <c r="F265" s="34" t="s">
        <v>435</v>
      </c>
      <c r="G265" s="15" t="s">
        <v>798</v>
      </c>
      <c r="H265" s="36" t="s">
        <v>706</v>
      </c>
      <c r="I265" s="114">
        <v>3214</v>
      </c>
      <c r="J265" s="36" t="s">
        <v>725</v>
      </c>
      <c r="K265" s="142" t="s">
        <v>144</v>
      </c>
      <c r="L265" s="69">
        <v>14</v>
      </c>
      <c r="M265" s="142" t="s">
        <v>735</v>
      </c>
      <c r="N265" s="61" t="s">
        <v>32</v>
      </c>
      <c r="O265" s="54">
        <v>44</v>
      </c>
      <c r="P265" s="60">
        <v>1074.625</v>
      </c>
      <c r="Q265" s="57">
        <f t="shared" si="52"/>
        <v>214.93</v>
      </c>
      <c r="R265" s="57">
        <f t="shared" si="57"/>
        <v>1289.55</v>
      </c>
      <c r="T265" s="159"/>
    </row>
    <row r="266" spans="1:20" ht="15" x14ac:dyDescent="0.2">
      <c r="A266" s="33" t="s">
        <v>24</v>
      </c>
      <c r="B266" s="39" t="s">
        <v>65</v>
      </c>
      <c r="C266" s="32" t="s">
        <v>693</v>
      </c>
      <c r="D266" s="142"/>
      <c r="E266" s="114">
        <v>9000101108170</v>
      </c>
      <c r="F266" s="34" t="s">
        <v>436</v>
      </c>
      <c r="G266" s="15" t="s">
        <v>798</v>
      </c>
      <c r="H266" s="36" t="s">
        <v>706</v>
      </c>
      <c r="I266" s="114">
        <v>3214</v>
      </c>
      <c r="J266" s="36" t="s">
        <v>725</v>
      </c>
      <c r="K266" s="142" t="s">
        <v>144</v>
      </c>
      <c r="L266" s="69">
        <v>14</v>
      </c>
      <c r="M266" s="142" t="s">
        <v>735</v>
      </c>
      <c r="N266" s="61" t="s">
        <v>32</v>
      </c>
      <c r="O266" s="54">
        <v>44</v>
      </c>
      <c r="P266" s="60">
        <v>1074.625</v>
      </c>
      <c r="Q266" s="57">
        <f t="shared" si="52"/>
        <v>214.93</v>
      </c>
      <c r="R266" s="57">
        <f t="shared" si="57"/>
        <v>1289.55</v>
      </c>
      <c r="T266" s="159"/>
    </row>
    <row r="267" spans="1:20" ht="15" x14ac:dyDescent="0.2">
      <c r="A267" s="33" t="s">
        <v>24</v>
      </c>
      <c r="B267" s="39" t="s">
        <v>65</v>
      </c>
      <c r="C267" s="32" t="s">
        <v>694</v>
      </c>
      <c r="D267" s="142"/>
      <c r="E267" s="114">
        <v>4823051722587</v>
      </c>
      <c r="F267" s="34" t="s">
        <v>437</v>
      </c>
      <c r="G267" s="15" t="s">
        <v>798</v>
      </c>
      <c r="H267" s="36" t="s">
        <v>706</v>
      </c>
      <c r="I267" s="114">
        <v>3214</v>
      </c>
      <c r="J267" s="36" t="s">
        <v>725</v>
      </c>
      <c r="K267" s="142" t="s">
        <v>144</v>
      </c>
      <c r="L267" s="69">
        <v>14</v>
      </c>
      <c r="M267" s="142" t="s">
        <v>735</v>
      </c>
      <c r="N267" s="61" t="s">
        <v>32</v>
      </c>
      <c r="O267" s="54">
        <v>44</v>
      </c>
      <c r="P267" s="60">
        <v>1074.625</v>
      </c>
      <c r="Q267" s="57">
        <f t="shared" si="52"/>
        <v>214.93</v>
      </c>
      <c r="R267" s="57">
        <f t="shared" si="57"/>
        <v>1289.55</v>
      </c>
      <c r="T267" s="159"/>
    </row>
    <row r="268" spans="1:20" ht="15" x14ac:dyDescent="0.2">
      <c r="A268" s="33" t="s">
        <v>24</v>
      </c>
      <c r="B268" s="39" t="s">
        <v>65</v>
      </c>
      <c r="C268" s="32" t="s">
        <v>695</v>
      </c>
      <c r="D268" s="142"/>
      <c r="E268" s="114">
        <v>4823051720514</v>
      </c>
      <c r="F268" s="34" t="s">
        <v>438</v>
      </c>
      <c r="G268" s="15" t="s">
        <v>799</v>
      </c>
      <c r="H268" s="36" t="s">
        <v>706</v>
      </c>
      <c r="I268" s="114">
        <v>3214</v>
      </c>
      <c r="J268" s="36" t="s">
        <v>725</v>
      </c>
      <c r="K268" s="142" t="s">
        <v>144</v>
      </c>
      <c r="L268" s="69">
        <v>14</v>
      </c>
      <c r="M268" s="142" t="s">
        <v>737</v>
      </c>
      <c r="N268" s="61" t="s">
        <v>32</v>
      </c>
      <c r="O268" s="54">
        <v>44</v>
      </c>
      <c r="P268" s="60">
        <v>1074.625</v>
      </c>
      <c r="Q268" s="57">
        <f t="shared" ref="Q268:Q271" si="58">ROUND(R268/6,2)</f>
        <v>214.93</v>
      </c>
      <c r="R268" s="57">
        <f t="shared" ref="R268:R271" si="59">ROUND(P268*1.2,2)</f>
        <v>1289.55</v>
      </c>
      <c r="T268" s="159"/>
    </row>
    <row r="269" spans="1:20" ht="15" x14ac:dyDescent="0.2">
      <c r="A269" s="33" t="s">
        <v>24</v>
      </c>
      <c r="B269" s="39" t="s">
        <v>65</v>
      </c>
      <c r="C269" s="32" t="s">
        <v>696</v>
      </c>
      <c r="D269" s="142"/>
      <c r="E269" s="114">
        <v>4823051720446</v>
      </c>
      <c r="F269" s="34" t="s">
        <v>439</v>
      </c>
      <c r="G269" s="15" t="s">
        <v>799</v>
      </c>
      <c r="H269" s="36" t="s">
        <v>706</v>
      </c>
      <c r="I269" s="114">
        <v>3214</v>
      </c>
      <c r="J269" s="36" t="s">
        <v>725</v>
      </c>
      <c r="K269" s="142" t="s">
        <v>144</v>
      </c>
      <c r="L269" s="69">
        <v>14</v>
      </c>
      <c r="M269" s="142" t="s">
        <v>737</v>
      </c>
      <c r="N269" s="61" t="s">
        <v>32</v>
      </c>
      <c r="O269" s="54">
        <v>44</v>
      </c>
      <c r="P269" s="60">
        <v>1074.625</v>
      </c>
      <c r="Q269" s="57">
        <f t="shared" si="58"/>
        <v>214.93</v>
      </c>
      <c r="R269" s="57">
        <f t="shared" si="59"/>
        <v>1289.55</v>
      </c>
      <c r="T269" s="159"/>
    </row>
    <row r="270" spans="1:20" ht="15" x14ac:dyDescent="0.2">
      <c r="A270" s="33" t="s">
        <v>24</v>
      </c>
      <c r="B270" s="39" t="s">
        <v>65</v>
      </c>
      <c r="C270" s="32" t="s">
        <v>697</v>
      </c>
      <c r="D270" s="142"/>
      <c r="E270" s="114">
        <v>4823051720460</v>
      </c>
      <c r="F270" s="34" t="s">
        <v>440</v>
      </c>
      <c r="G270" s="15" t="s">
        <v>799</v>
      </c>
      <c r="H270" s="36" t="s">
        <v>706</v>
      </c>
      <c r="I270" s="114">
        <v>3214</v>
      </c>
      <c r="J270" s="36" t="s">
        <v>725</v>
      </c>
      <c r="K270" s="142" t="s">
        <v>144</v>
      </c>
      <c r="L270" s="69">
        <v>14</v>
      </c>
      <c r="M270" s="142" t="s">
        <v>737</v>
      </c>
      <c r="N270" s="61" t="s">
        <v>32</v>
      </c>
      <c r="O270" s="54">
        <v>44</v>
      </c>
      <c r="P270" s="60">
        <v>1074.625</v>
      </c>
      <c r="Q270" s="57">
        <f t="shared" si="58"/>
        <v>214.93</v>
      </c>
      <c r="R270" s="57">
        <f t="shared" si="59"/>
        <v>1289.55</v>
      </c>
      <c r="T270" s="159"/>
    </row>
    <row r="271" spans="1:20" ht="15" x14ac:dyDescent="0.2">
      <c r="A271" s="33" t="s">
        <v>24</v>
      </c>
      <c r="B271" s="39" t="s">
        <v>65</v>
      </c>
      <c r="C271" s="32" t="s">
        <v>698</v>
      </c>
      <c r="D271" s="142"/>
      <c r="E271" s="114">
        <v>4823051720491</v>
      </c>
      <c r="F271" s="34" t="s">
        <v>441</v>
      </c>
      <c r="G271" s="15" t="s">
        <v>799</v>
      </c>
      <c r="H271" s="36" t="s">
        <v>706</v>
      </c>
      <c r="I271" s="114">
        <v>3214</v>
      </c>
      <c r="J271" s="36" t="s">
        <v>725</v>
      </c>
      <c r="K271" s="142" t="s">
        <v>144</v>
      </c>
      <c r="L271" s="69">
        <v>14</v>
      </c>
      <c r="M271" s="142" t="s">
        <v>737</v>
      </c>
      <c r="N271" s="61" t="s">
        <v>32</v>
      </c>
      <c r="O271" s="54">
        <v>44</v>
      </c>
      <c r="P271" s="60">
        <v>1074.625</v>
      </c>
      <c r="Q271" s="57">
        <f t="shared" si="58"/>
        <v>214.93</v>
      </c>
      <c r="R271" s="57">
        <f t="shared" si="59"/>
        <v>1289.55</v>
      </c>
      <c r="T271" s="159"/>
    </row>
    <row r="272" spans="1:20" s="146" customFormat="1" ht="18" x14ac:dyDescent="0.2">
      <c r="A272" s="33" t="s">
        <v>24</v>
      </c>
      <c r="B272" s="39" t="s">
        <v>65</v>
      </c>
      <c r="C272" s="32" t="s">
        <v>699</v>
      </c>
      <c r="D272" s="142"/>
      <c r="E272" s="56">
        <v>4823051720583</v>
      </c>
      <c r="F272" s="34" t="s">
        <v>442</v>
      </c>
      <c r="G272" s="15" t="s">
        <v>800</v>
      </c>
      <c r="H272" s="36" t="s">
        <v>706</v>
      </c>
      <c r="I272" s="56">
        <v>3214</v>
      </c>
      <c r="J272" s="36" t="s">
        <v>725</v>
      </c>
      <c r="K272" s="142" t="s">
        <v>144</v>
      </c>
      <c r="L272" s="69">
        <v>14</v>
      </c>
      <c r="M272" s="142" t="s">
        <v>737</v>
      </c>
      <c r="N272" s="61" t="s">
        <v>32</v>
      </c>
      <c r="O272" s="54">
        <v>44</v>
      </c>
      <c r="P272" s="60">
        <v>1074.625</v>
      </c>
      <c r="Q272" s="57">
        <f t="shared" ref="Q272:Q301" si="60">ROUND(R272/6,2)</f>
        <v>214.93</v>
      </c>
      <c r="R272" s="57">
        <f>ROUND(P272*1.2,2)</f>
        <v>1289.55</v>
      </c>
    </row>
    <row r="273" spans="1:20" ht="18" x14ac:dyDescent="0.2">
      <c r="A273" s="144"/>
      <c r="B273" s="144"/>
      <c r="C273" s="147" t="s">
        <v>91</v>
      </c>
      <c r="D273" s="148"/>
      <c r="E273" s="148"/>
      <c r="F273" s="145" t="s">
        <v>796</v>
      </c>
      <c r="G273" s="149"/>
      <c r="H273" s="149"/>
      <c r="I273" s="148"/>
      <c r="J273" s="149"/>
      <c r="K273" s="149"/>
      <c r="L273" s="149"/>
      <c r="M273" s="149"/>
      <c r="N273" s="149"/>
      <c r="O273" s="149"/>
      <c r="P273" s="149"/>
      <c r="Q273" s="149"/>
      <c r="R273" s="149"/>
    </row>
    <row r="274" spans="1:20" ht="15" x14ac:dyDescent="0.2">
      <c r="A274" s="33" t="s">
        <v>24</v>
      </c>
      <c r="B274" s="39" t="s">
        <v>66</v>
      </c>
      <c r="C274" s="32" t="s">
        <v>178</v>
      </c>
      <c r="D274" s="142"/>
      <c r="E274" s="56">
        <v>4823051721955</v>
      </c>
      <c r="F274" s="35" t="s">
        <v>443</v>
      </c>
      <c r="G274" s="79" t="s">
        <v>782</v>
      </c>
      <c r="H274" s="36" t="s">
        <v>706</v>
      </c>
      <c r="I274" s="56">
        <v>3215</v>
      </c>
      <c r="J274" s="36" t="s">
        <v>725</v>
      </c>
      <c r="K274" s="142" t="s">
        <v>80</v>
      </c>
      <c r="L274" s="69">
        <v>1</v>
      </c>
      <c r="M274" s="142" t="s">
        <v>735</v>
      </c>
      <c r="N274" s="61" t="s">
        <v>32</v>
      </c>
      <c r="O274" s="86" t="s">
        <v>32</v>
      </c>
      <c r="P274" s="60">
        <v>4321.2166666666672</v>
      </c>
      <c r="Q274" s="57">
        <f t="shared" ref="Q274:Q287" si="61">ROUND(R274/6,2)</f>
        <v>864.24</v>
      </c>
      <c r="R274" s="57">
        <f t="shared" ref="R274:R287" si="62">ROUND(P274*1.2,2)</f>
        <v>5185.46</v>
      </c>
    </row>
    <row r="275" spans="1:20" ht="15" x14ac:dyDescent="0.2">
      <c r="A275" s="33" t="s">
        <v>24</v>
      </c>
      <c r="B275" s="39" t="s">
        <v>66</v>
      </c>
      <c r="C275" s="32" t="s">
        <v>179</v>
      </c>
      <c r="D275" s="142"/>
      <c r="E275" s="56">
        <v>4823051721962</v>
      </c>
      <c r="F275" s="35" t="s">
        <v>444</v>
      </c>
      <c r="G275" s="79" t="s">
        <v>783</v>
      </c>
      <c r="H275" s="36" t="s">
        <v>706</v>
      </c>
      <c r="I275" s="56">
        <v>3215</v>
      </c>
      <c r="J275" s="36" t="s">
        <v>725</v>
      </c>
      <c r="K275" s="142" t="s">
        <v>80</v>
      </c>
      <c r="L275" s="69">
        <v>1</v>
      </c>
      <c r="M275" s="142" t="s">
        <v>735</v>
      </c>
      <c r="N275" s="61" t="s">
        <v>32</v>
      </c>
      <c r="O275" s="86" t="s">
        <v>32</v>
      </c>
      <c r="P275" s="60">
        <v>979.24166666666667</v>
      </c>
      <c r="Q275" s="57">
        <f t="shared" si="61"/>
        <v>195.85</v>
      </c>
      <c r="R275" s="57">
        <f t="shared" si="62"/>
        <v>1175.0899999999999</v>
      </c>
    </row>
    <row r="276" spans="1:20" ht="15" x14ac:dyDescent="0.2">
      <c r="A276" s="33" t="s">
        <v>24</v>
      </c>
      <c r="B276" s="39" t="s">
        <v>66</v>
      </c>
      <c r="C276" s="32" t="s">
        <v>184</v>
      </c>
      <c r="D276" s="142"/>
      <c r="E276" s="56">
        <v>4823051721979</v>
      </c>
      <c r="F276" s="35" t="s">
        <v>445</v>
      </c>
      <c r="G276" s="79" t="s">
        <v>784</v>
      </c>
      <c r="H276" s="36" t="s">
        <v>706</v>
      </c>
      <c r="I276" s="56">
        <v>3215</v>
      </c>
      <c r="J276" s="36" t="s">
        <v>725</v>
      </c>
      <c r="K276" s="142" t="s">
        <v>80</v>
      </c>
      <c r="L276" s="69">
        <v>1</v>
      </c>
      <c r="M276" s="142" t="s">
        <v>735</v>
      </c>
      <c r="N276" s="61" t="s">
        <v>32</v>
      </c>
      <c r="O276" s="86" t="s">
        <v>32</v>
      </c>
      <c r="P276" s="60">
        <v>308.97500000000002</v>
      </c>
      <c r="Q276" s="57">
        <f t="shared" si="61"/>
        <v>61.8</v>
      </c>
      <c r="R276" s="57">
        <f t="shared" si="62"/>
        <v>370.77</v>
      </c>
    </row>
    <row r="277" spans="1:20" ht="15" x14ac:dyDescent="0.2">
      <c r="A277" s="33" t="s">
        <v>24</v>
      </c>
      <c r="B277" s="39" t="s">
        <v>66</v>
      </c>
      <c r="C277" s="32" t="s">
        <v>171</v>
      </c>
      <c r="D277" s="142"/>
      <c r="E277" s="56">
        <v>4823051721986</v>
      </c>
      <c r="F277" s="35" t="s">
        <v>446</v>
      </c>
      <c r="G277" s="79" t="s">
        <v>785</v>
      </c>
      <c r="H277" s="36" t="s">
        <v>706</v>
      </c>
      <c r="I277" s="56">
        <v>3215</v>
      </c>
      <c r="J277" s="36" t="s">
        <v>725</v>
      </c>
      <c r="K277" s="142" t="s">
        <v>80</v>
      </c>
      <c r="L277" s="69">
        <v>1</v>
      </c>
      <c r="M277" s="142" t="s">
        <v>735</v>
      </c>
      <c r="N277" s="61" t="s">
        <v>32</v>
      </c>
      <c r="O277" s="86" t="s">
        <v>32</v>
      </c>
      <c r="P277" s="60">
        <v>1082.3916666666667</v>
      </c>
      <c r="Q277" s="57">
        <f t="shared" si="61"/>
        <v>216.48</v>
      </c>
      <c r="R277" s="57">
        <f t="shared" si="62"/>
        <v>1298.8699999999999</v>
      </c>
    </row>
    <row r="278" spans="1:20" ht="15" x14ac:dyDescent="0.2">
      <c r="A278" s="33" t="s">
        <v>24</v>
      </c>
      <c r="B278" s="39" t="s">
        <v>66</v>
      </c>
      <c r="C278" s="32" t="s">
        <v>173</v>
      </c>
      <c r="D278" s="142"/>
      <c r="E278" s="56">
        <v>4823051721993</v>
      </c>
      <c r="F278" s="35" t="s">
        <v>447</v>
      </c>
      <c r="G278" s="79" t="s">
        <v>786</v>
      </c>
      <c r="H278" s="36" t="s">
        <v>706</v>
      </c>
      <c r="I278" s="56">
        <v>3215</v>
      </c>
      <c r="J278" s="36" t="s">
        <v>725</v>
      </c>
      <c r="K278" s="142" t="s">
        <v>80</v>
      </c>
      <c r="L278" s="69">
        <v>1</v>
      </c>
      <c r="M278" s="142" t="s">
        <v>735</v>
      </c>
      <c r="N278" s="61" t="s">
        <v>32</v>
      </c>
      <c r="O278" s="86" t="s">
        <v>32</v>
      </c>
      <c r="P278" s="60">
        <v>1147.5250000000001</v>
      </c>
      <c r="Q278" s="57">
        <f t="shared" si="61"/>
        <v>229.51</v>
      </c>
      <c r="R278" s="57">
        <f t="shared" si="62"/>
        <v>1377.03</v>
      </c>
    </row>
    <row r="279" spans="1:20" ht="15" x14ac:dyDescent="0.2">
      <c r="A279" s="33" t="s">
        <v>24</v>
      </c>
      <c r="B279" s="39" t="s">
        <v>66</v>
      </c>
      <c r="C279" s="32" t="s">
        <v>174</v>
      </c>
      <c r="D279" s="142"/>
      <c r="E279" s="56">
        <v>4823051722006</v>
      </c>
      <c r="F279" s="35" t="s">
        <v>448</v>
      </c>
      <c r="G279" s="79" t="s">
        <v>787</v>
      </c>
      <c r="H279" s="36" t="s">
        <v>706</v>
      </c>
      <c r="I279" s="56">
        <v>3215</v>
      </c>
      <c r="J279" s="36" t="s">
        <v>725</v>
      </c>
      <c r="K279" s="142" t="s">
        <v>80</v>
      </c>
      <c r="L279" s="69">
        <v>1</v>
      </c>
      <c r="M279" s="142" t="s">
        <v>735</v>
      </c>
      <c r="N279" s="61" t="s">
        <v>32</v>
      </c>
      <c r="O279" s="86" t="s">
        <v>32</v>
      </c>
      <c r="P279" s="60">
        <v>3475.7833333333333</v>
      </c>
      <c r="Q279" s="57">
        <f t="shared" si="61"/>
        <v>695.16</v>
      </c>
      <c r="R279" s="57">
        <f t="shared" si="62"/>
        <v>4170.9399999999996</v>
      </c>
    </row>
    <row r="280" spans="1:20" ht="15" x14ac:dyDescent="0.2">
      <c r="A280" s="33" t="s">
        <v>24</v>
      </c>
      <c r="B280" s="39" t="s">
        <v>66</v>
      </c>
      <c r="C280" s="32" t="s">
        <v>176</v>
      </c>
      <c r="D280" s="142"/>
      <c r="E280" s="56">
        <v>4823051722013</v>
      </c>
      <c r="F280" s="35" t="s">
        <v>449</v>
      </c>
      <c r="G280" s="79" t="s">
        <v>788</v>
      </c>
      <c r="H280" s="36" t="s">
        <v>706</v>
      </c>
      <c r="I280" s="56">
        <v>3215</v>
      </c>
      <c r="J280" s="36" t="s">
        <v>725</v>
      </c>
      <c r="K280" s="142" t="s">
        <v>80</v>
      </c>
      <c r="L280" s="69">
        <v>1</v>
      </c>
      <c r="M280" s="142" t="s">
        <v>735</v>
      </c>
      <c r="N280" s="61" t="s">
        <v>32</v>
      </c>
      <c r="O280" s="86" t="s">
        <v>32</v>
      </c>
      <c r="P280" s="60">
        <v>1031.6833333333334</v>
      </c>
      <c r="Q280" s="57">
        <f t="shared" si="61"/>
        <v>206.34</v>
      </c>
      <c r="R280" s="57">
        <f t="shared" si="62"/>
        <v>1238.02</v>
      </c>
    </row>
    <row r="281" spans="1:20" ht="15" x14ac:dyDescent="0.2">
      <c r="A281" s="33" t="s">
        <v>24</v>
      </c>
      <c r="B281" s="39" t="s">
        <v>66</v>
      </c>
      <c r="C281" s="32" t="s">
        <v>177</v>
      </c>
      <c r="D281" s="142"/>
      <c r="E281" s="56">
        <v>4823051722020</v>
      </c>
      <c r="F281" s="35" t="s">
        <v>450</v>
      </c>
      <c r="G281" s="79" t="s">
        <v>789</v>
      </c>
      <c r="H281" s="36" t="s">
        <v>706</v>
      </c>
      <c r="I281" s="56">
        <v>3215</v>
      </c>
      <c r="J281" s="36" t="s">
        <v>725</v>
      </c>
      <c r="K281" s="142" t="s">
        <v>80</v>
      </c>
      <c r="L281" s="69">
        <v>1</v>
      </c>
      <c r="M281" s="142" t="s">
        <v>735</v>
      </c>
      <c r="N281" s="61" t="s">
        <v>32</v>
      </c>
      <c r="O281" s="86" t="s">
        <v>32</v>
      </c>
      <c r="P281" s="60">
        <v>1003.15</v>
      </c>
      <c r="Q281" s="57">
        <f t="shared" si="61"/>
        <v>200.63</v>
      </c>
      <c r="R281" s="57">
        <f t="shared" si="62"/>
        <v>1203.78</v>
      </c>
    </row>
    <row r="282" spans="1:20" ht="15" x14ac:dyDescent="0.2">
      <c r="A282" s="33" t="s">
        <v>24</v>
      </c>
      <c r="B282" s="39" t="s">
        <v>66</v>
      </c>
      <c r="C282" s="32" t="s">
        <v>183</v>
      </c>
      <c r="D282" s="142"/>
      <c r="E282" s="56">
        <v>4823051722037</v>
      </c>
      <c r="F282" s="35" t="s">
        <v>451</v>
      </c>
      <c r="G282" s="79" t="s">
        <v>790</v>
      </c>
      <c r="H282" s="36" t="s">
        <v>706</v>
      </c>
      <c r="I282" s="56">
        <v>3215</v>
      </c>
      <c r="J282" s="36" t="s">
        <v>725</v>
      </c>
      <c r="K282" s="142" t="s">
        <v>80</v>
      </c>
      <c r="L282" s="69">
        <v>1</v>
      </c>
      <c r="M282" s="142" t="s">
        <v>735</v>
      </c>
      <c r="N282" s="61" t="s">
        <v>32</v>
      </c>
      <c r="O282" s="86" t="s">
        <v>32</v>
      </c>
      <c r="P282" s="60">
        <v>1488.7250000000001</v>
      </c>
      <c r="Q282" s="57">
        <f t="shared" si="61"/>
        <v>297.75</v>
      </c>
      <c r="R282" s="57">
        <f t="shared" si="62"/>
        <v>1786.47</v>
      </c>
    </row>
    <row r="283" spans="1:20" ht="15" x14ac:dyDescent="0.2">
      <c r="A283" s="33" t="s">
        <v>24</v>
      </c>
      <c r="B283" s="39" t="s">
        <v>66</v>
      </c>
      <c r="C283" s="32" t="s">
        <v>181</v>
      </c>
      <c r="D283" s="142"/>
      <c r="E283" s="56">
        <v>4823051722044</v>
      </c>
      <c r="F283" s="35" t="s">
        <v>452</v>
      </c>
      <c r="G283" s="79" t="s">
        <v>791</v>
      </c>
      <c r="H283" s="36" t="s">
        <v>706</v>
      </c>
      <c r="I283" s="56">
        <v>3215</v>
      </c>
      <c r="J283" s="36" t="s">
        <v>725</v>
      </c>
      <c r="K283" s="142" t="s">
        <v>80</v>
      </c>
      <c r="L283" s="69">
        <v>1</v>
      </c>
      <c r="M283" s="142" t="s">
        <v>735</v>
      </c>
      <c r="N283" s="61" t="s">
        <v>32</v>
      </c>
      <c r="O283" s="86" t="s">
        <v>32</v>
      </c>
      <c r="P283" s="60">
        <v>1676.9666666666667</v>
      </c>
      <c r="Q283" s="57">
        <f t="shared" si="61"/>
        <v>335.39</v>
      </c>
      <c r="R283" s="57">
        <f t="shared" si="62"/>
        <v>2012.36</v>
      </c>
    </row>
    <row r="284" spans="1:20" ht="15" x14ac:dyDescent="0.2">
      <c r="A284" s="33" t="s">
        <v>24</v>
      </c>
      <c r="B284" s="39" t="s">
        <v>66</v>
      </c>
      <c r="C284" s="32" t="s">
        <v>180</v>
      </c>
      <c r="D284" s="142"/>
      <c r="E284" s="56">
        <v>4823051722051</v>
      </c>
      <c r="F284" s="35" t="s">
        <v>453</v>
      </c>
      <c r="G284" s="79" t="s">
        <v>792</v>
      </c>
      <c r="H284" s="36" t="s">
        <v>706</v>
      </c>
      <c r="I284" s="56">
        <v>3215</v>
      </c>
      <c r="J284" s="36" t="s">
        <v>725</v>
      </c>
      <c r="K284" s="142" t="s">
        <v>80</v>
      </c>
      <c r="L284" s="69">
        <v>1</v>
      </c>
      <c r="M284" s="142" t="s">
        <v>735</v>
      </c>
      <c r="N284" s="61" t="s">
        <v>32</v>
      </c>
      <c r="O284" s="86" t="s">
        <v>32</v>
      </c>
      <c r="P284" s="60">
        <v>5272.25</v>
      </c>
      <c r="Q284" s="57">
        <f t="shared" si="61"/>
        <v>1054.45</v>
      </c>
      <c r="R284" s="57">
        <f t="shared" si="62"/>
        <v>6326.7</v>
      </c>
    </row>
    <row r="285" spans="1:20" ht="15" x14ac:dyDescent="0.2">
      <c r="A285" s="33" t="s">
        <v>24</v>
      </c>
      <c r="B285" s="39" t="s">
        <v>66</v>
      </c>
      <c r="C285" s="32" t="s">
        <v>182</v>
      </c>
      <c r="D285" s="142"/>
      <c r="E285" s="56">
        <v>4823051722068</v>
      </c>
      <c r="F285" s="35" t="s">
        <v>454</v>
      </c>
      <c r="G285" s="79" t="s">
        <v>793</v>
      </c>
      <c r="H285" s="36" t="s">
        <v>706</v>
      </c>
      <c r="I285" s="56">
        <v>3215</v>
      </c>
      <c r="J285" s="36" t="s">
        <v>725</v>
      </c>
      <c r="K285" s="142" t="s">
        <v>80</v>
      </c>
      <c r="L285" s="69">
        <v>1</v>
      </c>
      <c r="M285" s="142" t="s">
        <v>735</v>
      </c>
      <c r="N285" s="61" t="s">
        <v>32</v>
      </c>
      <c r="O285" s="86" t="s">
        <v>32</v>
      </c>
      <c r="P285" s="60">
        <v>2171.5416666666665</v>
      </c>
      <c r="Q285" s="57">
        <f t="shared" si="61"/>
        <v>434.31</v>
      </c>
      <c r="R285" s="57">
        <f t="shared" si="62"/>
        <v>2605.85</v>
      </c>
    </row>
    <row r="286" spans="1:20" ht="15" x14ac:dyDescent="0.2">
      <c r="A286" s="33" t="s">
        <v>24</v>
      </c>
      <c r="B286" s="39" t="s">
        <v>66</v>
      </c>
      <c r="C286" s="32" t="s">
        <v>172</v>
      </c>
      <c r="D286" s="142"/>
      <c r="E286" s="56">
        <v>4823051722075</v>
      </c>
      <c r="F286" s="35" t="s">
        <v>455</v>
      </c>
      <c r="G286" s="79" t="s">
        <v>794</v>
      </c>
      <c r="H286" s="36" t="s">
        <v>706</v>
      </c>
      <c r="I286" s="56">
        <v>3215</v>
      </c>
      <c r="J286" s="36" t="s">
        <v>725</v>
      </c>
      <c r="K286" s="142" t="s">
        <v>80</v>
      </c>
      <c r="L286" s="69">
        <v>1</v>
      </c>
      <c r="M286" s="142" t="s">
        <v>735</v>
      </c>
      <c r="N286" s="61" t="s">
        <v>32</v>
      </c>
      <c r="O286" s="86" t="s">
        <v>32</v>
      </c>
      <c r="P286" s="60">
        <v>1224.4749999999999</v>
      </c>
      <c r="Q286" s="57">
        <f t="shared" si="61"/>
        <v>244.9</v>
      </c>
      <c r="R286" s="57">
        <f t="shared" si="62"/>
        <v>1469.37</v>
      </c>
    </row>
    <row r="287" spans="1:20" s="146" customFormat="1" ht="18" x14ac:dyDescent="0.2">
      <c r="A287" s="33" t="s">
        <v>24</v>
      </c>
      <c r="B287" s="39" t="s">
        <v>66</v>
      </c>
      <c r="C287" s="32" t="s">
        <v>175</v>
      </c>
      <c r="D287" s="142"/>
      <c r="E287" s="56">
        <v>4823051722082</v>
      </c>
      <c r="F287" s="35" t="s">
        <v>456</v>
      </c>
      <c r="G287" s="79" t="s">
        <v>795</v>
      </c>
      <c r="H287" s="36" t="s">
        <v>706</v>
      </c>
      <c r="I287" s="56">
        <v>3215</v>
      </c>
      <c r="J287" s="36" t="s">
        <v>725</v>
      </c>
      <c r="K287" s="142" t="s">
        <v>80</v>
      </c>
      <c r="L287" s="69">
        <v>1</v>
      </c>
      <c r="M287" s="142" t="s">
        <v>735</v>
      </c>
      <c r="N287" s="61" t="s">
        <v>32</v>
      </c>
      <c r="O287" s="86" t="s">
        <v>32</v>
      </c>
      <c r="P287" s="60">
        <v>1988.9416666666668</v>
      </c>
      <c r="Q287" s="57">
        <f t="shared" si="61"/>
        <v>397.79</v>
      </c>
      <c r="R287" s="57">
        <f t="shared" si="62"/>
        <v>2386.73</v>
      </c>
    </row>
    <row r="288" spans="1:20" ht="18" x14ac:dyDescent="0.2">
      <c r="A288" s="144"/>
      <c r="B288" s="144"/>
      <c r="C288" s="147" t="s">
        <v>92</v>
      </c>
      <c r="D288" s="148"/>
      <c r="E288" s="148"/>
      <c r="F288" s="145" t="s">
        <v>962</v>
      </c>
      <c r="G288" s="149"/>
      <c r="H288" s="149"/>
      <c r="I288" s="148"/>
      <c r="J288" s="149"/>
      <c r="K288" s="149"/>
      <c r="L288" s="149"/>
      <c r="M288" s="149"/>
      <c r="N288" s="149"/>
      <c r="O288" s="149"/>
      <c r="P288" s="149"/>
      <c r="Q288" s="149"/>
      <c r="R288" s="149"/>
      <c r="T288" s="159"/>
    </row>
    <row r="289" spans="1:20" ht="15" x14ac:dyDescent="0.2">
      <c r="A289" s="33" t="s">
        <v>24</v>
      </c>
      <c r="B289" s="39" t="s">
        <v>67</v>
      </c>
      <c r="C289" s="32" t="s">
        <v>118</v>
      </c>
      <c r="D289" s="142"/>
      <c r="E289" s="56">
        <v>4823051719051</v>
      </c>
      <c r="F289" s="34" t="s">
        <v>457</v>
      </c>
      <c r="G289" s="89" t="s">
        <v>963</v>
      </c>
      <c r="H289" s="36" t="s">
        <v>706</v>
      </c>
      <c r="I289" s="56">
        <v>3214</v>
      </c>
      <c r="J289" s="36" t="s">
        <v>725</v>
      </c>
      <c r="K289" s="142" t="s">
        <v>144</v>
      </c>
      <c r="L289" s="69">
        <v>25</v>
      </c>
      <c r="M289" s="142" t="s">
        <v>737</v>
      </c>
      <c r="N289" s="61" t="s">
        <v>32</v>
      </c>
      <c r="O289" s="35">
        <v>24</v>
      </c>
      <c r="P289" s="60">
        <v>1067.25</v>
      </c>
      <c r="Q289" s="57">
        <f t="shared" si="60"/>
        <v>213.45</v>
      </c>
      <c r="R289" s="57">
        <f t="shared" ref="R289:R301" si="63">ROUND(P289*1.2,2)</f>
        <v>1280.7</v>
      </c>
      <c r="T289" s="159"/>
    </row>
    <row r="290" spans="1:20" ht="15" x14ac:dyDescent="0.2">
      <c r="A290" s="33" t="s">
        <v>24</v>
      </c>
      <c r="B290" s="39" t="s">
        <v>67</v>
      </c>
      <c r="C290" s="32" t="s">
        <v>208</v>
      </c>
      <c r="D290" s="142"/>
      <c r="E290" s="56">
        <v>9000101118957</v>
      </c>
      <c r="F290" s="34" t="s">
        <v>458</v>
      </c>
      <c r="G290" s="89" t="s">
        <v>964</v>
      </c>
      <c r="H290" s="36" t="s">
        <v>706</v>
      </c>
      <c r="I290" s="56">
        <v>3214</v>
      </c>
      <c r="J290" s="36" t="s">
        <v>725</v>
      </c>
      <c r="K290" s="142" t="s">
        <v>144</v>
      </c>
      <c r="L290" s="69">
        <v>25</v>
      </c>
      <c r="M290" s="142" t="s">
        <v>737</v>
      </c>
      <c r="N290" s="61" t="s">
        <v>32</v>
      </c>
      <c r="O290" s="35">
        <v>24</v>
      </c>
      <c r="P290" s="60">
        <v>911.25</v>
      </c>
      <c r="Q290" s="57">
        <f t="shared" ref="Q290" si="64">ROUND(R290/6,2)</f>
        <v>182.25</v>
      </c>
      <c r="R290" s="57">
        <f t="shared" ref="R290" si="65">ROUND(P290*1.2,2)</f>
        <v>1093.5</v>
      </c>
      <c r="T290" s="159"/>
    </row>
    <row r="291" spans="1:20" ht="15" x14ac:dyDescent="0.2">
      <c r="A291" s="33" t="s">
        <v>24</v>
      </c>
      <c r="B291" s="39" t="s">
        <v>67</v>
      </c>
      <c r="C291" s="32" t="s">
        <v>135</v>
      </c>
      <c r="D291" s="142"/>
      <c r="E291" s="56">
        <v>4820020551018</v>
      </c>
      <c r="F291" s="34" t="s">
        <v>459</v>
      </c>
      <c r="G291" s="89" t="s">
        <v>965</v>
      </c>
      <c r="H291" s="36" t="s">
        <v>706</v>
      </c>
      <c r="I291" s="56">
        <v>3214</v>
      </c>
      <c r="J291" s="36" t="s">
        <v>725</v>
      </c>
      <c r="K291" s="142" t="s">
        <v>144</v>
      </c>
      <c r="L291" s="69">
        <v>25</v>
      </c>
      <c r="M291" s="142" t="s">
        <v>737</v>
      </c>
      <c r="N291" s="61" t="s">
        <v>32</v>
      </c>
      <c r="O291" s="35">
        <v>24</v>
      </c>
      <c r="P291" s="60">
        <v>911.25</v>
      </c>
      <c r="Q291" s="57">
        <f t="shared" si="60"/>
        <v>182.25</v>
      </c>
      <c r="R291" s="57">
        <f t="shared" si="63"/>
        <v>1093.5</v>
      </c>
      <c r="T291" s="159"/>
    </row>
    <row r="292" spans="1:20" ht="15" x14ac:dyDescent="0.2">
      <c r="A292" s="33" t="s">
        <v>24</v>
      </c>
      <c r="B292" s="39" t="s">
        <v>67</v>
      </c>
      <c r="C292" s="32" t="s">
        <v>136</v>
      </c>
      <c r="D292" s="142"/>
      <c r="E292" s="56">
        <v>4820020551056</v>
      </c>
      <c r="F292" s="34" t="s">
        <v>460</v>
      </c>
      <c r="G292" s="89" t="s">
        <v>966</v>
      </c>
      <c r="H292" s="36" t="s">
        <v>706</v>
      </c>
      <c r="I292" s="56">
        <v>3214</v>
      </c>
      <c r="J292" s="36" t="s">
        <v>725</v>
      </c>
      <c r="K292" s="142" t="s">
        <v>144</v>
      </c>
      <c r="L292" s="69">
        <v>25</v>
      </c>
      <c r="M292" s="142" t="s">
        <v>737</v>
      </c>
      <c r="N292" s="61" t="s">
        <v>32</v>
      </c>
      <c r="O292" s="35">
        <v>24</v>
      </c>
      <c r="P292" s="60">
        <v>947.25</v>
      </c>
      <c r="Q292" s="57">
        <f t="shared" si="60"/>
        <v>189.45</v>
      </c>
      <c r="R292" s="57">
        <f t="shared" si="63"/>
        <v>1136.7</v>
      </c>
      <c r="T292" s="159"/>
    </row>
    <row r="293" spans="1:20" ht="15" x14ac:dyDescent="0.2">
      <c r="A293" s="33" t="s">
        <v>24</v>
      </c>
      <c r="B293" s="39" t="s">
        <v>67</v>
      </c>
      <c r="C293" s="32" t="s">
        <v>103</v>
      </c>
      <c r="D293" s="142"/>
      <c r="E293" s="56">
        <v>4820020551025</v>
      </c>
      <c r="F293" s="34" t="s">
        <v>461</v>
      </c>
      <c r="G293" s="89" t="s">
        <v>967</v>
      </c>
      <c r="H293" s="36" t="s">
        <v>706</v>
      </c>
      <c r="I293" s="56">
        <v>3214</v>
      </c>
      <c r="J293" s="36" t="s">
        <v>725</v>
      </c>
      <c r="K293" s="142" t="s">
        <v>144</v>
      </c>
      <c r="L293" s="69">
        <v>25</v>
      </c>
      <c r="M293" s="142" t="s">
        <v>737</v>
      </c>
      <c r="N293" s="61" t="s">
        <v>32</v>
      </c>
      <c r="O293" s="35">
        <v>24</v>
      </c>
      <c r="P293" s="60">
        <v>954.75</v>
      </c>
      <c r="Q293" s="57">
        <f t="shared" si="60"/>
        <v>190.95</v>
      </c>
      <c r="R293" s="57">
        <f t="shared" si="63"/>
        <v>1145.7</v>
      </c>
      <c r="T293" s="159"/>
    </row>
    <row r="294" spans="1:20" ht="15" x14ac:dyDescent="0.2">
      <c r="A294" s="33" t="s">
        <v>24</v>
      </c>
      <c r="B294" s="39" t="s">
        <v>67</v>
      </c>
      <c r="C294" s="32" t="s">
        <v>106</v>
      </c>
      <c r="D294" s="142"/>
      <c r="E294" s="56">
        <v>4820020551032</v>
      </c>
      <c r="F294" s="34" t="s">
        <v>462</v>
      </c>
      <c r="G294" s="89" t="s">
        <v>968</v>
      </c>
      <c r="H294" s="36" t="s">
        <v>706</v>
      </c>
      <c r="I294" s="56">
        <v>3214</v>
      </c>
      <c r="J294" s="36" t="s">
        <v>725</v>
      </c>
      <c r="K294" s="142" t="s">
        <v>144</v>
      </c>
      <c r="L294" s="69">
        <v>25</v>
      </c>
      <c r="M294" s="142" t="s">
        <v>737</v>
      </c>
      <c r="N294" s="61" t="s">
        <v>32</v>
      </c>
      <c r="O294" s="35">
        <v>24</v>
      </c>
      <c r="P294" s="60">
        <v>866.25</v>
      </c>
      <c r="Q294" s="57">
        <f t="shared" si="60"/>
        <v>173.25</v>
      </c>
      <c r="R294" s="57">
        <f t="shared" si="63"/>
        <v>1039.5</v>
      </c>
      <c r="T294" s="159"/>
    </row>
    <row r="295" spans="1:20" ht="15" x14ac:dyDescent="0.2">
      <c r="A295" s="33" t="s">
        <v>24</v>
      </c>
      <c r="B295" s="39" t="s">
        <v>67</v>
      </c>
      <c r="C295" s="32" t="s">
        <v>137</v>
      </c>
      <c r="D295" s="142"/>
      <c r="E295" s="56">
        <v>4823051709007</v>
      </c>
      <c r="F295" s="34" t="s">
        <v>463</v>
      </c>
      <c r="G295" s="89" t="s">
        <v>969</v>
      </c>
      <c r="H295" s="36" t="s">
        <v>706</v>
      </c>
      <c r="I295" s="56">
        <v>3214</v>
      </c>
      <c r="J295" s="36" t="s">
        <v>725</v>
      </c>
      <c r="K295" s="142" t="s">
        <v>144</v>
      </c>
      <c r="L295" s="69">
        <v>25</v>
      </c>
      <c r="M295" s="142" t="s">
        <v>735</v>
      </c>
      <c r="N295" s="61" t="s">
        <v>32</v>
      </c>
      <c r="O295" s="35">
        <v>24</v>
      </c>
      <c r="P295" s="60">
        <v>1491.67</v>
      </c>
      <c r="Q295" s="57">
        <f t="shared" si="60"/>
        <v>298.33</v>
      </c>
      <c r="R295" s="57">
        <f t="shared" si="63"/>
        <v>1790</v>
      </c>
      <c r="T295" s="159"/>
    </row>
    <row r="296" spans="1:20" ht="15" x14ac:dyDescent="0.2">
      <c r="A296" s="33" t="s">
        <v>24</v>
      </c>
      <c r="B296" s="39" t="s">
        <v>67</v>
      </c>
      <c r="C296" s="32" t="s">
        <v>138</v>
      </c>
      <c r="D296" s="142"/>
      <c r="E296" s="56">
        <v>4823051707362</v>
      </c>
      <c r="F296" s="34" t="s">
        <v>464</v>
      </c>
      <c r="G296" s="89" t="s">
        <v>970</v>
      </c>
      <c r="H296" s="36" t="s">
        <v>706</v>
      </c>
      <c r="I296" s="56">
        <v>3214</v>
      </c>
      <c r="J296" s="36" t="s">
        <v>725</v>
      </c>
      <c r="K296" s="142" t="s">
        <v>144</v>
      </c>
      <c r="L296" s="69">
        <v>25</v>
      </c>
      <c r="M296" s="142" t="s">
        <v>735</v>
      </c>
      <c r="N296" s="61" t="s">
        <v>32</v>
      </c>
      <c r="O296" s="35">
        <v>24</v>
      </c>
      <c r="P296" s="60">
        <v>1491.67</v>
      </c>
      <c r="Q296" s="57">
        <f t="shared" si="60"/>
        <v>298.33</v>
      </c>
      <c r="R296" s="57">
        <f t="shared" si="63"/>
        <v>1790</v>
      </c>
      <c r="T296" s="159"/>
    </row>
    <row r="297" spans="1:20" ht="15" x14ac:dyDescent="0.2">
      <c r="A297" s="33" t="s">
        <v>24</v>
      </c>
      <c r="B297" s="39" t="s">
        <v>67</v>
      </c>
      <c r="C297" s="32" t="s">
        <v>48</v>
      </c>
      <c r="D297" s="142"/>
      <c r="E297" s="56">
        <v>4823051717200</v>
      </c>
      <c r="F297" s="34" t="s">
        <v>465</v>
      </c>
      <c r="G297" s="89" t="s">
        <v>971</v>
      </c>
      <c r="H297" s="36" t="s">
        <v>706</v>
      </c>
      <c r="I297" s="56">
        <v>3214</v>
      </c>
      <c r="J297" s="36" t="s">
        <v>725</v>
      </c>
      <c r="K297" s="142" t="s">
        <v>144</v>
      </c>
      <c r="L297" s="69">
        <v>25</v>
      </c>
      <c r="M297" s="142" t="s">
        <v>735</v>
      </c>
      <c r="N297" s="61" t="s">
        <v>32</v>
      </c>
      <c r="O297" s="35">
        <v>24</v>
      </c>
      <c r="P297" s="60">
        <v>1475</v>
      </c>
      <c r="Q297" s="57">
        <f t="shared" si="60"/>
        <v>295</v>
      </c>
      <c r="R297" s="57">
        <f t="shared" si="63"/>
        <v>1770</v>
      </c>
      <c r="T297" s="159"/>
    </row>
    <row r="298" spans="1:20" ht="28.5" x14ac:dyDescent="0.2">
      <c r="A298" s="33" t="s">
        <v>24</v>
      </c>
      <c r="B298" s="39" t="s">
        <v>67</v>
      </c>
      <c r="C298" s="32" t="s">
        <v>9</v>
      </c>
      <c r="D298" s="142"/>
      <c r="E298" s="56">
        <v>4823051720408</v>
      </c>
      <c r="F298" s="34" t="s">
        <v>466</v>
      </c>
      <c r="G298" s="90" t="s">
        <v>972</v>
      </c>
      <c r="H298" s="36" t="s">
        <v>706</v>
      </c>
      <c r="I298" s="56">
        <v>3214</v>
      </c>
      <c r="J298" s="36" t="s">
        <v>725</v>
      </c>
      <c r="K298" s="142" t="s">
        <v>144</v>
      </c>
      <c r="L298" s="69">
        <v>25</v>
      </c>
      <c r="M298" s="142" t="s">
        <v>735</v>
      </c>
      <c r="N298" s="61" t="s">
        <v>32</v>
      </c>
      <c r="O298" s="35">
        <v>24</v>
      </c>
      <c r="P298" s="60">
        <v>1199.1666666666667</v>
      </c>
      <c r="Q298" s="57">
        <f>ROUND(R298/6,2)</f>
        <v>239.83</v>
      </c>
      <c r="R298" s="57">
        <f>ROUND(P298*1.2,2)</f>
        <v>1439</v>
      </c>
      <c r="T298" s="159"/>
    </row>
    <row r="299" spans="1:20" ht="15" x14ac:dyDescent="0.2">
      <c r="A299" s="33" t="s">
        <v>24</v>
      </c>
      <c r="B299" s="39" t="s">
        <v>67</v>
      </c>
      <c r="C299" s="32" t="s">
        <v>209</v>
      </c>
      <c r="D299" s="142"/>
      <c r="E299" s="56">
        <v>9000101118988</v>
      </c>
      <c r="F299" s="34" t="s">
        <v>467</v>
      </c>
      <c r="G299" s="89" t="s">
        <v>973</v>
      </c>
      <c r="H299" s="36" t="s">
        <v>706</v>
      </c>
      <c r="I299" s="56">
        <v>3214</v>
      </c>
      <c r="J299" s="36" t="s">
        <v>725</v>
      </c>
      <c r="K299" s="142" t="s">
        <v>144</v>
      </c>
      <c r="L299" s="69">
        <v>25</v>
      </c>
      <c r="M299" s="142" t="s">
        <v>735</v>
      </c>
      <c r="N299" s="61" t="s">
        <v>32</v>
      </c>
      <c r="O299" s="35">
        <v>24</v>
      </c>
      <c r="P299" s="60">
        <v>1199.1666666666667</v>
      </c>
      <c r="Q299" s="57">
        <f t="shared" ref="Q299:Q300" si="66">ROUND(R299/6,2)</f>
        <v>239.83</v>
      </c>
      <c r="R299" s="57">
        <f t="shared" ref="R299" si="67">ROUND(P299*1.2,2)</f>
        <v>1439</v>
      </c>
      <c r="T299" s="159"/>
    </row>
    <row r="300" spans="1:20" ht="28.5" x14ac:dyDescent="0.2">
      <c r="A300" s="33" t="s">
        <v>24</v>
      </c>
      <c r="B300" s="39" t="s">
        <v>67</v>
      </c>
      <c r="C300" s="32" t="s">
        <v>225</v>
      </c>
      <c r="D300" s="142"/>
      <c r="E300" s="56">
        <v>9000101120950</v>
      </c>
      <c r="F300" s="162" t="s">
        <v>468</v>
      </c>
      <c r="G300" s="90" t="s">
        <v>974</v>
      </c>
      <c r="H300" s="36" t="s">
        <v>706</v>
      </c>
      <c r="I300" s="56">
        <v>3214</v>
      </c>
      <c r="J300" s="36" t="s">
        <v>725</v>
      </c>
      <c r="K300" s="142" t="s">
        <v>144</v>
      </c>
      <c r="L300" s="69">
        <v>25</v>
      </c>
      <c r="M300" s="142" t="s">
        <v>735</v>
      </c>
      <c r="N300" s="61" t="s">
        <v>32</v>
      </c>
      <c r="O300" s="35">
        <v>24</v>
      </c>
      <c r="P300" s="60">
        <v>1199.1666666666667</v>
      </c>
      <c r="Q300" s="57">
        <f t="shared" si="66"/>
        <v>239.83</v>
      </c>
      <c r="R300" s="57">
        <v>1439</v>
      </c>
      <c r="T300" s="159"/>
    </row>
    <row r="301" spans="1:20" ht="28.5" x14ac:dyDescent="0.2">
      <c r="A301" s="33" t="s">
        <v>24</v>
      </c>
      <c r="B301" s="39" t="s">
        <v>67</v>
      </c>
      <c r="C301" s="32" t="s">
        <v>10</v>
      </c>
      <c r="D301" s="142"/>
      <c r="E301" s="56">
        <v>4823051720590</v>
      </c>
      <c r="F301" s="34" t="s">
        <v>469</v>
      </c>
      <c r="G301" s="90" t="s">
        <v>975</v>
      </c>
      <c r="H301" s="36" t="s">
        <v>706</v>
      </c>
      <c r="I301" s="56">
        <v>3214</v>
      </c>
      <c r="J301" s="36" t="s">
        <v>725</v>
      </c>
      <c r="K301" s="142" t="s">
        <v>144</v>
      </c>
      <c r="L301" s="69">
        <v>25</v>
      </c>
      <c r="M301" s="142" t="s">
        <v>735</v>
      </c>
      <c r="N301" s="61" t="s">
        <v>32</v>
      </c>
      <c r="O301" s="35">
        <v>24</v>
      </c>
      <c r="P301" s="60">
        <v>1149.1666666666667</v>
      </c>
      <c r="Q301" s="57">
        <f t="shared" si="60"/>
        <v>229.83</v>
      </c>
      <c r="R301" s="57">
        <f t="shared" si="63"/>
        <v>1379</v>
      </c>
    </row>
    <row r="302" spans="1:20" ht="18" x14ac:dyDescent="0.2">
      <c r="A302" s="144"/>
      <c r="B302" s="144"/>
      <c r="C302" s="147" t="s">
        <v>1239</v>
      </c>
      <c r="D302" s="148"/>
      <c r="E302" s="148"/>
      <c r="F302" s="145" t="s">
        <v>1221</v>
      </c>
      <c r="G302" s="149"/>
      <c r="H302" s="149"/>
      <c r="I302" s="148"/>
      <c r="J302" s="149"/>
      <c r="K302" s="149"/>
      <c r="L302" s="149"/>
      <c r="M302" s="149"/>
      <c r="N302" s="149"/>
      <c r="O302" s="149"/>
      <c r="P302" s="149"/>
      <c r="Q302" s="149"/>
      <c r="R302" s="149"/>
      <c r="T302" s="159"/>
    </row>
    <row r="303" spans="1:20" ht="15" x14ac:dyDescent="0.2">
      <c r="A303" s="40" t="s">
        <v>24</v>
      </c>
      <c r="B303" s="39" t="s">
        <v>1222</v>
      </c>
      <c r="C303" s="176" t="s">
        <v>1224</v>
      </c>
      <c r="D303" s="177"/>
      <c r="E303" s="178">
        <v>9000101124101</v>
      </c>
      <c r="F303" s="179" t="s">
        <v>1223</v>
      </c>
      <c r="G303" s="197" t="s">
        <v>1231</v>
      </c>
      <c r="H303" s="181" t="s">
        <v>706</v>
      </c>
      <c r="I303" s="178">
        <v>3209</v>
      </c>
      <c r="J303" s="181" t="s">
        <v>725</v>
      </c>
      <c r="K303" s="177" t="s">
        <v>80</v>
      </c>
      <c r="L303" s="182">
        <v>4</v>
      </c>
      <c r="M303" s="177" t="s">
        <v>735</v>
      </c>
      <c r="N303" s="183" t="s">
        <v>32</v>
      </c>
      <c r="O303" s="184">
        <v>80</v>
      </c>
      <c r="P303" s="57">
        <v>732.5</v>
      </c>
      <c r="Q303" s="57">
        <v>146.5</v>
      </c>
      <c r="R303" s="57">
        <v>879</v>
      </c>
    </row>
    <row r="304" spans="1:20" ht="28.15" customHeight="1" x14ac:dyDescent="0.2">
      <c r="A304" s="40" t="s">
        <v>24</v>
      </c>
      <c r="B304" s="39" t="s">
        <v>1222</v>
      </c>
      <c r="C304" s="176" t="s">
        <v>1225</v>
      </c>
      <c r="D304" s="177"/>
      <c r="E304" s="178">
        <v>9000101125788</v>
      </c>
      <c r="F304" s="179" t="s">
        <v>1228</v>
      </c>
      <c r="G304" s="197" t="s">
        <v>1232</v>
      </c>
      <c r="H304" s="181" t="s">
        <v>706</v>
      </c>
      <c r="I304" s="178">
        <v>3214</v>
      </c>
      <c r="J304" s="181" t="s">
        <v>725</v>
      </c>
      <c r="K304" s="177" t="s">
        <v>144</v>
      </c>
      <c r="L304" s="182">
        <v>20</v>
      </c>
      <c r="M304" s="177" t="s">
        <v>735</v>
      </c>
      <c r="N304" s="183" t="s">
        <v>32</v>
      </c>
      <c r="O304" s="184">
        <v>24</v>
      </c>
      <c r="P304" s="57">
        <v>408.33</v>
      </c>
      <c r="Q304" s="57">
        <v>81.67</v>
      </c>
      <c r="R304" s="57">
        <v>490</v>
      </c>
    </row>
    <row r="305" spans="1:18" ht="15" x14ac:dyDescent="0.2">
      <c r="A305" s="40" t="s">
        <v>24</v>
      </c>
      <c r="B305" s="39" t="s">
        <v>1222</v>
      </c>
      <c r="C305" s="176" t="s">
        <v>1226</v>
      </c>
      <c r="D305" s="177"/>
      <c r="E305" s="178">
        <v>9000101124095</v>
      </c>
      <c r="F305" s="179" t="s">
        <v>1229</v>
      </c>
      <c r="G305" s="197" t="s">
        <v>1233</v>
      </c>
      <c r="H305" s="181" t="s">
        <v>706</v>
      </c>
      <c r="I305" s="178">
        <v>3214</v>
      </c>
      <c r="J305" s="181" t="s">
        <v>725</v>
      </c>
      <c r="K305" s="177" t="s">
        <v>144</v>
      </c>
      <c r="L305" s="182">
        <v>25</v>
      </c>
      <c r="M305" s="177" t="s">
        <v>737</v>
      </c>
      <c r="N305" s="183" t="s">
        <v>32</v>
      </c>
      <c r="O305" s="184">
        <v>24</v>
      </c>
      <c r="P305" s="57">
        <v>1008.33</v>
      </c>
      <c r="Q305" s="57">
        <v>201.67</v>
      </c>
      <c r="R305" s="57">
        <v>1210</v>
      </c>
    </row>
    <row r="306" spans="1:18" ht="15" x14ac:dyDescent="0.2">
      <c r="A306" s="40" t="s">
        <v>24</v>
      </c>
      <c r="B306" s="39" t="s">
        <v>1222</v>
      </c>
      <c r="C306" s="176" t="s">
        <v>1227</v>
      </c>
      <c r="D306" s="177"/>
      <c r="E306" s="178">
        <v>5900089018536</v>
      </c>
      <c r="F306" s="179" t="s">
        <v>1230</v>
      </c>
      <c r="G306" s="197" t="s">
        <v>1234</v>
      </c>
      <c r="H306" s="181" t="s">
        <v>703</v>
      </c>
      <c r="I306" s="178">
        <v>3214</v>
      </c>
      <c r="J306" s="181" t="s">
        <v>725</v>
      </c>
      <c r="K306" s="177" t="s">
        <v>144</v>
      </c>
      <c r="L306" s="182">
        <v>20</v>
      </c>
      <c r="M306" s="177" t="s">
        <v>735</v>
      </c>
      <c r="N306" s="183" t="s">
        <v>32</v>
      </c>
      <c r="O306" s="184">
        <v>36</v>
      </c>
      <c r="P306" s="57">
        <v>3325</v>
      </c>
      <c r="Q306" s="57">
        <v>665</v>
      </c>
      <c r="R306" s="57">
        <v>3990</v>
      </c>
    </row>
    <row r="307" spans="1:18" s="146" customFormat="1" ht="20.25" x14ac:dyDescent="0.2">
      <c r="A307" s="37"/>
      <c r="B307" s="37"/>
      <c r="C307" s="117"/>
      <c r="D307" s="117"/>
      <c r="E307" s="117"/>
      <c r="F307" s="117"/>
      <c r="G307" s="117" t="s">
        <v>960</v>
      </c>
      <c r="H307" s="117"/>
      <c r="I307" s="117"/>
      <c r="J307" s="117"/>
      <c r="K307" s="117"/>
      <c r="L307" s="117"/>
      <c r="M307" s="117"/>
      <c r="N307" s="117"/>
      <c r="O307" s="117"/>
      <c r="P307" s="117"/>
      <c r="Q307" s="117"/>
      <c r="R307" s="117"/>
    </row>
    <row r="308" spans="1:18" ht="18" x14ac:dyDescent="0.2">
      <c r="A308" s="144"/>
      <c r="B308" s="144"/>
      <c r="C308" s="147" t="s">
        <v>93</v>
      </c>
      <c r="D308" s="148"/>
      <c r="E308" s="148"/>
      <c r="F308" s="145" t="s">
        <v>961</v>
      </c>
      <c r="G308" s="149"/>
      <c r="H308" s="149"/>
      <c r="I308" s="148"/>
      <c r="J308" s="149"/>
      <c r="K308" s="149"/>
      <c r="L308" s="149"/>
      <c r="M308" s="149"/>
      <c r="N308" s="149"/>
      <c r="O308" s="149"/>
      <c r="P308" s="149"/>
      <c r="Q308" s="149"/>
      <c r="R308" s="149"/>
    </row>
    <row r="309" spans="1:18" ht="15" x14ac:dyDescent="0.2">
      <c r="A309" s="33" t="s">
        <v>24</v>
      </c>
      <c r="B309" s="39" t="s">
        <v>68</v>
      </c>
      <c r="C309" s="32" t="s">
        <v>122</v>
      </c>
      <c r="D309" s="142"/>
      <c r="E309" s="56">
        <v>4823051718580</v>
      </c>
      <c r="F309" s="34" t="s">
        <v>470</v>
      </c>
      <c r="G309" s="15" t="s">
        <v>976</v>
      </c>
      <c r="H309" s="36" t="s">
        <v>706</v>
      </c>
      <c r="I309" s="56">
        <v>3209</v>
      </c>
      <c r="J309" s="36" t="s">
        <v>725</v>
      </c>
      <c r="K309" s="142" t="s">
        <v>80</v>
      </c>
      <c r="L309" s="69">
        <v>10</v>
      </c>
      <c r="M309" s="142" t="s">
        <v>737</v>
      </c>
      <c r="N309" s="61" t="s">
        <v>32</v>
      </c>
      <c r="O309" s="35">
        <v>44</v>
      </c>
      <c r="P309" s="60">
        <v>996.63333333333344</v>
      </c>
      <c r="Q309" s="57">
        <f t="shared" ref="Q309:Q318" si="68">ROUND(R309/6,2)</f>
        <v>199.33</v>
      </c>
      <c r="R309" s="57">
        <f t="shared" ref="R309:R318" si="69">ROUND(P309*1.2,2)</f>
        <v>1195.96</v>
      </c>
    </row>
    <row r="310" spans="1:18" ht="15" x14ac:dyDescent="0.2">
      <c r="A310" s="33" t="s">
        <v>24</v>
      </c>
      <c r="B310" s="39" t="s">
        <v>68</v>
      </c>
      <c r="C310" s="32" t="s">
        <v>123</v>
      </c>
      <c r="D310" s="142"/>
      <c r="E310" s="56">
        <v>4823051722358</v>
      </c>
      <c r="F310" s="35" t="s">
        <v>471</v>
      </c>
      <c r="G310" s="15" t="s">
        <v>977</v>
      </c>
      <c r="H310" s="36" t="s">
        <v>706</v>
      </c>
      <c r="I310" s="56">
        <v>3209</v>
      </c>
      <c r="J310" s="36" t="s">
        <v>725</v>
      </c>
      <c r="K310" s="142" t="s">
        <v>80</v>
      </c>
      <c r="L310" s="69">
        <v>3</v>
      </c>
      <c r="M310" s="142" t="s">
        <v>737</v>
      </c>
      <c r="N310" s="61" t="s">
        <v>32</v>
      </c>
      <c r="O310" s="35">
        <v>144</v>
      </c>
      <c r="P310" s="60">
        <v>271.63333333333333</v>
      </c>
      <c r="Q310" s="57">
        <f t="shared" si="68"/>
        <v>54.33</v>
      </c>
      <c r="R310" s="57">
        <f t="shared" si="69"/>
        <v>325.95999999999998</v>
      </c>
    </row>
    <row r="311" spans="1:18" ht="15" x14ac:dyDescent="0.2">
      <c r="A311" s="33" t="s">
        <v>24</v>
      </c>
      <c r="B311" s="39" t="s">
        <v>68</v>
      </c>
      <c r="C311" s="32" t="s">
        <v>123</v>
      </c>
      <c r="D311" s="142"/>
      <c r="E311" s="56">
        <v>4823051718566</v>
      </c>
      <c r="F311" s="34" t="s">
        <v>472</v>
      </c>
      <c r="G311" s="15" t="s">
        <v>977</v>
      </c>
      <c r="H311" s="36" t="s">
        <v>706</v>
      </c>
      <c r="I311" s="56">
        <v>3209</v>
      </c>
      <c r="J311" s="36" t="s">
        <v>725</v>
      </c>
      <c r="K311" s="142" t="s">
        <v>80</v>
      </c>
      <c r="L311" s="69">
        <v>10</v>
      </c>
      <c r="M311" s="142" t="s">
        <v>737</v>
      </c>
      <c r="N311" s="61" t="s">
        <v>32</v>
      </c>
      <c r="O311" s="35">
        <v>44</v>
      </c>
      <c r="P311" s="60">
        <v>899.95833333333337</v>
      </c>
      <c r="Q311" s="57">
        <f t="shared" si="68"/>
        <v>179.99</v>
      </c>
      <c r="R311" s="57">
        <f t="shared" si="69"/>
        <v>1079.95</v>
      </c>
    </row>
    <row r="312" spans="1:18" ht="15" x14ac:dyDescent="0.2">
      <c r="A312" s="33" t="s">
        <v>24</v>
      </c>
      <c r="B312" s="39" t="s">
        <v>68</v>
      </c>
      <c r="C312" s="32" t="s">
        <v>119</v>
      </c>
      <c r="D312" s="142"/>
      <c r="E312" s="56">
        <v>4823051718528</v>
      </c>
      <c r="F312" s="34" t="s">
        <v>473</v>
      </c>
      <c r="G312" s="15" t="s">
        <v>958</v>
      </c>
      <c r="H312" s="36" t="s">
        <v>706</v>
      </c>
      <c r="I312" s="56">
        <v>3209</v>
      </c>
      <c r="J312" s="36" t="s">
        <v>725</v>
      </c>
      <c r="K312" s="142" t="s">
        <v>80</v>
      </c>
      <c r="L312" s="69">
        <v>10</v>
      </c>
      <c r="M312" s="142" t="s">
        <v>737</v>
      </c>
      <c r="N312" s="61" t="s">
        <v>32</v>
      </c>
      <c r="O312" s="35">
        <v>44</v>
      </c>
      <c r="P312" s="60">
        <v>996.63333333333344</v>
      </c>
      <c r="Q312" s="57">
        <f t="shared" si="68"/>
        <v>199.33</v>
      </c>
      <c r="R312" s="57">
        <f t="shared" si="69"/>
        <v>1195.96</v>
      </c>
    </row>
    <row r="313" spans="1:18" ht="15" x14ac:dyDescent="0.2">
      <c r="A313" s="33" t="s">
        <v>24</v>
      </c>
      <c r="B313" s="39" t="s">
        <v>68</v>
      </c>
      <c r="C313" s="32" t="s">
        <v>700</v>
      </c>
      <c r="D313" s="142"/>
      <c r="E313" s="56">
        <v>4823051721689</v>
      </c>
      <c r="F313" s="34" t="s">
        <v>474</v>
      </c>
      <c r="G313" s="15" t="s">
        <v>959</v>
      </c>
      <c r="H313" s="36" t="s">
        <v>706</v>
      </c>
      <c r="I313" s="56">
        <v>3209</v>
      </c>
      <c r="J313" s="36" t="s">
        <v>725</v>
      </c>
      <c r="K313" s="142" t="s">
        <v>80</v>
      </c>
      <c r="L313" s="69">
        <v>10</v>
      </c>
      <c r="M313" s="142" t="s">
        <v>737</v>
      </c>
      <c r="N313" s="61" t="s">
        <v>32</v>
      </c>
      <c r="O313" s="35">
        <v>44</v>
      </c>
      <c r="P313" s="60">
        <v>1104.9583333333335</v>
      </c>
      <c r="Q313" s="57">
        <f t="shared" si="68"/>
        <v>220.99</v>
      </c>
      <c r="R313" s="57">
        <f t="shared" si="69"/>
        <v>1325.95</v>
      </c>
    </row>
    <row r="314" spans="1:18" ht="30" x14ac:dyDescent="0.2">
      <c r="A314" s="33" t="s">
        <v>24</v>
      </c>
      <c r="B314" s="39" t="s">
        <v>68</v>
      </c>
      <c r="C314" s="32" t="s">
        <v>218</v>
      </c>
      <c r="D314" s="142"/>
      <c r="E314" s="56">
        <v>9000101119510</v>
      </c>
      <c r="F314" s="35" t="s">
        <v>475</v>
      </c>
      <c r="G314" s="15" t="s">
        <v>978</v>
      </c>
      <c r="H314" s="36" t="s">
        <v>706</v>
      </c>
      <c r="I314" s="56">
        <v>3209</v>
      </c>
      <c r="J314" s="36" t="s">
        <v>725</v>
      </c>
      <c r="K314" s="142" t="s">
        <v>80</v>
      </c>
      <c r="L314" s="69">
        <v>10</v>
      </c>
      <c r="M314" s="142" t="s">
        <v>735</v>
      </c>
      <c r="N314" s="61" t="s">
        <v>32</v>
      </c>
      <c r="O314" s="35">
        <v>44</v>
      </c>
      <c r="P314" s="60">
        <v>1241.6333333333334</v>
      </c>
      <c r="Q314" s="57">
        <f t="shared" si="68"/>
        <v>248.33</v>
      </c>
      <c r="R314" s="57">
        <f t="shared" si="69"/>
        <v>1489.96</v>
      </c>
    </row>
    <row r="315" spans="1:18" ht="30" x14ac:dyDescent="0.2">
      <c r="A315" s="33" t="s">
        <v>24</v>
      </c>
      <c r="B315" s="39" t="s">
        <v>68</v>
      </c>
      <c r="C315" s="32" t="s">
        <v>218</v>
      </c>
      <c r="D315" s="142"/>
      <c r="E315" s="56">
        <v>9000101120189</v>
      </c>
      <c r="F315" s="35" t="s">
        <v>476</v>
      </c>
      <c r="G315" s="15" t="s">
        <v>978</v>
      </c>
      <c r="H315" s="36" t="s">
        <v>706</v>
      </c>
      <c r="I315" s="56">
        <v>3209</v>
      </c>
      <c r="J315" s="36" t="s">
        <v>725</v>
      </c>
      <c r="K315" s="142" t="s">
        <v>80</v>
      </c>
      <c r="L315" s="69">
        <v>3</v>
      </c>
      <c r="M315" s="142" t="s">
        <v>735</v>
      </c>
      <c r="N315" s="61" t="s">
        <v>32</v>
      </c>
      <c r="O315" s="35">
        <v>144</v>
      </c>
      <c r="P315" s="60">
        <v>429.95833333333337</v>
      </c>
      <c r="Q315" s="57">
        <f t="shared" ref="Q315" si="70">ROUND(R315/6,2)</f>
        <v>85.99</v>
      </c>
      <c r="R315" s="57">
        <f t="shared" ref="R315" si="71">ROUND(P315*1.2,2)</f>
        <v>515.95000000000005</v>
      </c>
    </row>
    <row r="316" spans="1:18" ht="30" x14ac:dyDescent="0.2">
      <c r="A316" s="33" t="s">
        <v>24</v>
      </c>
      <c r="B316" s="39" t="s">
        <v>68</v>
      </c>
      <c r="C316" s="32" t="s">
        <v>219</v>
      </c>
      <c r="D316" s="142"/>
      <c r="E316" s="56">
        <v>9000101119879</v>
      </c>
      <c r="F316" s="35" t="s">
        <v>477</v>
      </c>
      <c r="G316" s="15" t="s">
        <v>978</v>
      </c>
      <c r="H316" s="36" t="s">
        <v>706</v>
      </c>
      <c r="I316" s="56">
        <v>3209</v>
      </c>
      <c r="J316" s="36" t="s">
        <v>725</v>
      </c>
      <c r="K316" s="142" t="s">
        <v>80</v>
      </c>
      <c r="L316" s="69" t="s">
        <v>220</v>
      </c>
      <c r="M316" s="142" t="s">
        <v>735</v>
      </c>
      <c r="N316" s="61" t="s">
        <v>32</v>
      </c>
      <c r="O316" s="35">
        <v>44</v>
      </c>
      <c r="P316" s="60">
        <v>1179.9583333333335</v>
      </c>
      <c r="Q316" s="57">
        <f t="shared" ref="Q316" si="72">ROUND(R316/6,2)</f>
        <v>235.99</v>
      </c>
      <c r="R316" s="57">
        <f t="shared" ref="R316" si="73">ROUND(P316*1.2,2)</f>
        <v>1415.95</v>
      </c>
    </row>
    <row r="317" spans="1:18" ht="30" x14ac:dyDescent="0.2">
      <c r="A317" s="33" t="s">
        <v>24</v>
      </c>
      <c r="B317" s="39" t="s">
        <v>68</v>
      </c>
      <c r="C317" s="32" t="s">
        <v>219</v>
      </c>
      <c r="D317" s="142"/>
      <c r="E317" s="56">
        <v>9000101120288</v>
      </c>
      <c r="F317" s="35" t="s">
        <v>478</v>
      </c>
      <c r="G317" s="15" t="s">
        <v>978</v>
      </c>
      <c r="H317" s="36" t="s">
        <v>706</v>
      </c>
      <c r="I317" s="56">
        <v>3209</v>
      </c>
      <c r="J317" s="36" t="s">
        <v>725</v>
      </c>
      <c r="K317" s="142" t="s">
        <v>80</v>
      </c>
      <c r="L317" s="69" t="s">
        <v>221</v>
      </c>
      <c r="M317" s="142" t="s">
        <v>735</v>
      </c>
      <c r="N317" s="61" t="s">
        <v>32</v>
      </c>
      <c r="O317" s="35">
        <v>144</v>
      </c>
      <c r="P317" s="60">
        <v>408.29166666666669</v>
      </c>
      <c r="Q317" s="57">
        <f t="shared" ref="Q317" si="74">ROUND(R317/6,2)</f>
        <v>81.66</v>
      </c>
      <c r="R317" s="57">
        <f t="shared" ref="R317" si="75">ROUND(P317*1.2,2)</f>
        <v>489.95</v>
      </c>
    </row>
    <row r="318" spans="1:18" ht="15" x14ac:dyDescent="0.2">
      <c r="A318" s="33" t="s">
        <v>24</v>
      </c>
      <c r="B318" s="39" t="s">
        <v>68</v>
      </c>
      <c r="C318" s="32" t="s">
        <v>121</v>
      </c>
      <c r="D318" s="142"/>
      <c r="E318" s="56">
        <v>4823051718498</v>
      </c>
      <c r="F318" s="34" t="s">
        <v>479</v>
      </c>
      <c r="G318" s="15" t="s">
        <v>979</v>
      </c>
      <c r="H318" s="36" t="s">
        <v>706</v>
      </c>
      <c r="I318" s="56">
        <v>3209</v>
      </c>
      <c r="J318" s="36" t="s">
        <v>725</v>
      </c>
      <c r="K318" s="142" t="s">
        <v>80</v>
      </c>
      <c r="L318" s="69">
        <v>10</v>
      </c>
      <c r="M318" s="142" t="s">
        <v>735</v>
      </c>
      <c r="N318" s="61" t="s">
        <v>32</v>
      </c>
      <c r="O318" s="35">
        <v>44</v>
      </c>
      <c r="P318" s="60">
        <v>1964.9583333333333</v>
      </c>
      <c r="Q318" s="57">
        <f t="shared" si="68"/>
        <v>392.99</v>
      </c>
      <c r="R318" s="57">
        <f t="shared" si="69"/>
        <v>2357.9499999999998</v>
      </c>
    </row>
    <row r="319" spans="1:18" ht="15" x14ac:dyDescent="0.2">
      <c r="A319" s="33" t="s">
        <v>24</v>
      </c>
      <c r="B319" s="39" t="s">
        <v>68</v>
      </c>
      <c r="C319" s="32" t="s">
        <v>217</v>
      </c>
      <c r="D319" s="142"/>
      <c r="E319" s="56">
        <v>9000101119497</v>
      </c>
      <c r="F319" s="35" t="s">
        <v>480</v>
      </c>
      <c r="G319" s="15" t="s">
        <v>980</v>
      </c>
      <c r="H319" s="36" t="s">
        <v>706</v>
      </c>
      <c r="I319" s="56">
        <v>3209</v>
      </c>
      <c r="J319" s="36" t="s">
        <v>725</v>
      </c>
      <c r="K319" s="142" t="s">
        <v>80</v>
      </c>
      <c r="L319" s="69">
        <v>10</v>
      </c>
      <c r="M319" s="142" t="s">
        <v>735</v>
      </c>
      <c r="N319" s="61" t="s">
        <v>32</v>
      </c>
      <c r="O319" s="35">
        <v>44</v>
      </c>
      <c r="P319" s="60">
        <v>1429.9583333333335</v>
      </c>
      <c r="Q319" s="57">
        <f t="shared" ref="Q319" si="76">ROUND(R319/6,2)</f>
        <v>285.99</v>
      </c>
      <c r="R319" s="57">
        <f t="shared" ref="R319" si="77">ROUND(P319*1.2,2)</f>
        <v>1715.95</v>
      </c>
    </row>
    <row r="320" spans="1:18" s="146" customFormat="1" ht="18" x14ac:dyDescent="0.2">
      <c r="A320" s="33" t="s">
        <v>24</v>
      </c>
      <c r="B320" s="39" t="s">
        <v>68</v>
      </c>
      <c r="C320" s="32" t="s">
        <v>217</v>
      </c>
      <c r="D320" s="142"/>
      <c r="E320" s="56">
        <v>9000101119503</v>
      </c>
      <c r="F320" s="35" t="s">
        <v>481</v>
      </c>
      <c r="G320" s="15" t="s">
        <v>980</v>
      </c>
      <c r="H320" s="36" t="s">
        <v>706</v>
      </c>
      <c r="I320" s="56">
        <v>3209</v>
      </c>
      <c r="J320" s="36" t="s">
        <v>725</v>
      </c>
      <c r="K320" s="142" t="s">
        <v>80</v>
      </c>
      <c r="L320" s="69">
        <v>3</v>
      </c>
      <c r="M320" s="142" t="s">
        <v>735</v>
      </c>
      <c r="N320" s="61" t="s">
        <v>32</v>
      </c>
      <c r="O320" s="35">
        <v>144</v>
      </c>
      <c r="P320" s="60">
        <v>494.95833333333337</v>
      </c>
      <c r="Q320" s="57">
        <f t="shared" ref="Q320" si="78">ROUND(R320/6,2)</f>
        <v>98.99</v>
      </c>
      <c r="R320" s="57">
        <f t="shared" ref="R320" si="79">ROUND(P320*1.2,2)</f>
        <v>593.95000000000005</v>
      </c>
    </row>
    <row r="321" spans="1:19" ht="18" x14ac:dyDescent="0.2">
      <c r="A321" s="144"/>
      <c r="B321" s="144"/>
      <c r="C321" s="147" t="s">
        <v>150</v>
      </c>
      <c r="D321" s="148"/>
      <c r="E321" s="148"/>
      <c r="F321" s="145" t="s">
        <v>981</v>
      </c>
      <c r="G321" s="149"/>
      <c r="H321" s="149"/>
      <c r="I321" s="148"/>
      <c r="J321" s="149"/>
      <c r="K321" s="149"/>
      <c r="L321" s="149"/>
      <c r="M321" s="149"/>
      <c r="N321" s="149"/>
      <c r="O321" s="149"/>
      <c r="P321" s="149"/>
      <c r="Q321" s="149"/>
      <c r="R321" s="149"/>
    </row>
    <row r="322" spans="1:19" ht="15" x14ac:dyDescent="0.2">
      <c r="A322" s="33" t="s">
        <v>24</v>
      </c>
      <c r="B322" s="39" t="s">
        <v>69</v>
      </c>
      <c r="C322" s="32" t="s">
        <v>200</v>
      </c>
      <c r="D322" s="142"/>
      <c r="E322" s="56">
        <v>4823051722686</v>
      </c>
      <c r="F322" s="34" t="s">
        <v>482</v>
      </c>
      <c r="G322" s="15" t="s">
        <v>982</v>
      </c>
      <c r="H322" s="36" t="s">
        <v>706</v>
      </c>
      <c r="I322" s="56">
        <v>3209</v>
      </c>
      <c r="J322" s="36" t="s">
        <v>725</v>
      </c>
      <c r="K322" s="142" t="s">
        <v>80</v>
      </c>
      <c r="L322" s="69">
        <v>10</v>
      </c>
      <c r="M322" s="142" t="s">
        <v>737</v>
      </c>
      <c r="N322" s="61" t="s">
        <v>32</v>
      </c>
      <c r="O322" s="35">
        <v>44</v>
      </c>
      <c r="P322" s="60">
        <v>496.63333333333338</v>
      </c>
      <c r="Q322" s="57">
        <f t="shared" ref="Q322:Q340" si="80">ROUND(R322/6,2)</f>
        <v>99.33</v>
      </c>
      <c r="R322" s="57">
        <f t="shared" ref="R322:R340" si="81">ROUND(P322*1.2,2)</f>
        <v>595.96</v>
      </c>
    </row>
    <row r="323" spans="1:19" ht="15" x14ac:dyDescent="0.2">
      <c r="A323" s="33" t="s">
        <v>24</v>
      </c>
      <c r="B323" s="39" t="s">
        <v>69</v>
      </c>
      <c r="C323" s="32" t="s">
        <v>201</v>
      </c>
      <c r="D323" s="142"/>
      <c r="E323" s="56">
        <v>4823051722716</v>
      </c>
      <c r="F323" s="34" t="s">
        <v>483</v>
      </c>
      <c r="G323" s="15" t="s">
        <v>982</v>
      </c>
      <c r="H323" s="36" t="s">
        <v>706</v>
      </c>
      <c r="I323" s="56">
        <v>3209</v>
      </c>
      <c r="J323" s="36" t="s">
        <v>725</v>
      </c>
      <c r="K323" s="142" t="s">
        <v>80</v>
      </c>
      <c r="L323" s="69">
        <v>10</v>
      </c>
      <c r="M323" s="142" t="s">
        <v>737</v>
      </c>
      <c r="N323" s="61" t="s">
        <v>32</v>
      </c>
      <c r="O323" s="35">
        <v>44</v>
      </c>
      <c r="P323" s="60">
        <v>696.63333333333344</v>
      </c>
      <c r="Q323" s="57">
        <f t="shared" si="80"/>
        <v>139.33000000000001</v>
      </c>
      <c r="R323" s="57">
        <f t="shared" si="81"/>
        <v>835.96</v>
      </c>
    </row>
    <row r="324" spans="1:19" ht="15" x14ac:dyDescent="0.2">
      <c r="A324" s="33" t="s">
        <v>24</v>
      </c>
      <c r="B324" s="39" t="s">
        <v>69</v>
      </c>
      <c r="C324" s="32" t="s">
        <v>201</v>
      </c>
      <c r="D324" s="142"/>
      <c r="E324" s="56">
        <v>9000101119299</v>
      </c>
      <c r="F324" s="35" t="s">
        <v>484</v>
      </c>
      <c r="G324" s="15" t="s">
        <v>982</v>
      </c>
      <c r="H324" s="36" t="s">
        <v>706</v>
      </c>
      <c r="I324" s="56">
        <v>3209</v>
      </c>
      <c r="J324" s="36" t="s">
        <v>725</v>
      </c>
      <c r="K324" s="142" t="s">
        <v>80</v>
      </c>
      <c r="L324" s="69">
        <v>1</v>
      </c>
      <c r="M324" s="142" t="s">
        <v>737</v>
      </c>
      <c r="N324" s="61" t="s">
        <v>32</v>
      </c>
      <c r="O324" s="61" t="s">
        <v>32</v>
      </c>
      <c r="P324" s="60">
        <v>94.166666666666671</v>
      </c>
      <c r="Q324" s="57">
        <f t="shared" si="80"/>
        <v>18.829999999999998</v>
      </c>
      <c r="R324" s="57">
        <f t="shared" si="81"/>
        <v>113</v>
      </c>
    </row>
    <row r="325" spans="1:19" ht="15" x14ac:dyDescent="0.2">
      <c r="A325" s="33" t="s">
        <v>24</v>
      </c>
      <c r="B325" s="39" t="s">
        <v>69</v>
      </c>
      <c r="C325" s="32" t="s">
        <v>202</v>
      </c>
      <c r="D325" s="142"/>
      <c r="E325" s="56">
        <v>4823051722747</v>
      </c>
      <c r="F325" s="34" t="s">
        <v>485</v>
      </c>
      <c r="G325" s="15" t="s">
        <v>983</v>
      </c>
      <c r="H325" s="36" t="s">
        <v>706</v>
      </c>
      <c r="I325" s="56">
        <v>3209</v>
      </c>
      <c r="J325" s="36" t="s">
        <v>725</v>
      </c>
      <c r="K325" s="142" t="s">
        <v>80</v>
      </c>
      <c r="L325" s="69">
        <v>10</v>
      </c>
      <c r="M325" s="142" t="s">
        <v>737</v>
      </c>
      <c r="N325" s="61" t="s">
        <v>32</v>
      </c>
      <c r="O325" s="35">
        <v>44</v>
      </c>
      <c r="P325" s="60">
        <v>938.29166666666674</v>
      </c>
      <c r="Q325" s="57">
        <f t="shared" si="80"/>
        <v>187.66</v>
      </c>
      <c r="R325" s="57">
        <f t="shared" si="81"/>
        <v>1125.95</v>
      </c>
    </row>
    <row r="326" spans="1:19" ht="15" x14ac:dyDescent="0.2">
      <c r="A326" s="33" t="s">
        <v>24</v>
      </c>
      <c r="B326" s="39" t="s">
        <v>69</v>
      </c>
      <c r="C326" s="32" t="s">
        <v>203</v>
      </c>
      <c r="D326" s="142"/>
      <c r="E326" s="56">
        <v>4823051722778</v>
      </c>
      <c r="F326" s="34" t="s">
        <v>486</v>
      </c>
      <c r="G326" s="15" t="s">
        <v>983</v>
      </c>
      <c r="H326" s="36" t="s">
        <v>706</v>
      </c>
      <c r="I326" s="56">
        <v>3209</v>
      </c>
      <c r="J326" s="36" t="s">
        <v>725</v>
      </c>
      <c r="K326" s="142" t="s">
        <v>80</v>
      </c>
      <c r="L326" s="69">
        <v>10</v>
      </c>
      <c r="M326" s="142" t="s">
        <v>737</v>
      </c>
      <c r="N326" s="61" t="s">
        <v>32</v>
      </c>
      <c r="O326" s="35">
        <v>44</v>
      </c>
      <c r="P326" s="60">
        <v>1271.6333333333334</v>
      </c>
      <c r="Q326" s="57">
        <f t="shared" si="80"/>
        <v>254.33</v>
      </c>
      <c r="R326" s="57">
        <f t="shared" si="81"/>
        <v>1525.96</v>
      </c>
    </row>
    <row r="327" spans="1:19" ht="30" x14ac:dyDescent="0.2">
      <c r="A327" s="33" t="s">
        <v>24</v>
      </c>
      <c r="B327" s="39" t="s">
        <v>69</v>
      </c>
      <c r="C327" s="32" t="s">
        <v>204</v>
      </c>
      <c r="D327" s="142"/>
      <c r="E327" s="56">
        <v>4823051722808</v>
      </c>
      <c r="F327" s="34" t="s">
        <v>487</v>
      </c>
      <c r="G327" s="15" t="s">
        <v>984</v>
      </c>
      <c r="H327" s="36" t="s">
        <v>706</v>
      </c>
      <c r="I327" s="56">
        <v>3209</v>
      </c>
      <c r="J327" s="36" t="s">
        <v>725</v>
      </c>
      <c r="K327" s="142" t="s">
        <v>80</v>
      </c>
      <c r="L327" s="69">
        <v>10</v>
      </c>
      <c r="M327" s="142" t="s">
        <v>737</v>
      </c>
      <c r="N327" s="61" t="s">
        <v>32</v>
      </c>
      <c r="O327" s="35">
        <v>44</v>
      </c>
      <c r="P327" s="60">
        <v>1396.6333333333334</v>
      </c>
      <c r="Q327" s="57">
        <f t="shared" si="80"/>
        <v>279.33</v>
      </c>
      <c r="R327" s="57">
        <f t="shared" si="81"/>
        <v>1675.96</v>
      </c>
    </row>
    <row r="328" spans="1:19" ht="15" x14ac:dyDescent="0.2">
      <c r="A328" s="33" t="s">
        <v>24</v>
      </c>
      <c r="B328" s="39" t="s">
        <v>69</v>
      </c>
      <c r="C328" s="32" t="s">
        <v>205</v>
      </c>
      <c r="D328" s="142"/>
      <c r="E328" s="56">
        <v>4823051722839</v>
      </c>
      <c r="F328" s="34" t="s">
        <v>488</v>
      </c>
      <c r="G328" s="15" t="s">
        <v>985</v>
      </c>
      <c r="H328" s="36" t="s">
        <v>706</v>
      </c>
      <c r="I328" s="56">
        <v>3209</v>
      </c>
      <c r="J328" s="36" t="s">
        <v>725</v>
      </c>
      <c r="K328" s="142" t="s">
        <v>80</v>
      </c>
      <c r="L328" s="69">
        <v>10</v>
      </c>
      <c r="M328" s="142" t="s">
        <v>737</v>
      </c>
      <c r="N328" s="61" t="s">
        <v>32</v>
      </c>
      <c r="O328" s="35">
        <v>44</v>
      </c>
      <c r="P328" s="60">
        <v>829.95833333333337</v>
      </c>
      <c r="Q328" s="57">
        <f t="shared" si="80"/>
        <v>165.99</v>
      </c>
      <c r="R328" s="57">
        <f t="shared" si="81"/>
        <v>995.95</v>
      </c>
    </row>
    <row r="329" spans="1:19" ht="15" x14ac:dyDescent="0.2">
      <c r="A329" s="33" t="s">
        <v>24</v>
      </c>
      <c r="B329" s="39" t="s">
        <v>69</v>
      </c>
      <c r="C329" s="32" t="s">
        <v>205</v>
      </c>
      <c r="D329" s="142"/>
      <c r="E329" s="56">
        <v>9000101119060</v>
      </c>
      <c r="F329" s="35" t="s">
        <v>489</v>
      </c>
      <c r="G329" s="15" t="s">
        <v>985</v>
      </c>
      <c r="H329" s="36" t="s">
        <v>706</v>
      </c>
      <c r="I329" s="56">
        <v>3209</v>
      </c>
      <c r="J329" s="36" t="s">
        <v>725</v>
      </c>
      <c r="K329" s="142" t="s">
        <v>80</v>
      </c>
      <c r="L329" s="69">
        <v>3</v>
      </c>
      <c r="M329" s="142" t="s">
        <v>737</v>
      </c>
      <c r="N329" s="61" t="s">
        <v>32</v>
      </c>
      <c r="O329" s="35">
        <v>144</v>
      </c>
      <c r="P329" s="60">
        <v>333.29166666666669</v>
      </c>
      <c r="Q329" s="57">
        <f t="shared" si="80"/>
        <v>66.66</v>
      </c>
      <c r="R329" s="57">
        <f t="shared" si="81"/>
        <v>399.95</v>
      </c>
    </row>
    <row r="330" spans="1:19" ht="15" x14ac:dyDescent="0.2">
      <c r="A330" s="33" t="s">
        <v>24</v>
      </c>
      <c r="B330" s="39" t="s">
        <v>69</v>
      </c>
      <c r="C330" s="32" t="s">
        <v>200</v>
      </c>
      <c r="D330" s="142"/>
      <c r="E330" s="56">
        <v>4823051722693</v>
      </c>
      <c r="F330" s="34" t="s">
        <v>490</v>
      </c>
      <c r="G330" s="15" t="s">
        <v>982</v>
      </c>
      <c r="H330" s="36" t="s">
        <v>706</v>
      </c>
      <c r="I330" s="56">
        <v>3209</v>
      </c>
      <c r="J330" s="36" t="s">
        <v>725</v>
      </c>
      <c r="K330" s="142" t="s">
        <v>80</v>
      </c>
      <c r="L330" s="69">
        <v>5</v>
      </c>
      <c r="M330" s="142" t="s">
        <v>737</v>
      </c>
      <c r="N330" s="61" t="s">
        <v>32</v>
      </c>
      <c r="O330" s="35">
        <v>80</v>
      </c>
      <c r="P330" s="60">
        <v>285.79166666666669</v>
      </c>
      <c r="Q330" s="57">
        <f t="shared" si="80"/>
        <v>57.16</v>
      </c>
      <c r="R330" s="57">
        <f t="shared" si="81"/>
        <v>342.95</v>
      </c>
    </row>
    <row r="331" spans="1:19" ht="15" x14ac:dyDescent="0.2">
      <c r="A331" s="33" t="s">
        <v>24</v>
      </c>
      <c r="B331" s="39" t="s">
        <v>69</v>
      </c>
      <c r="C331" s="32" t="s">
        <v>201</v>
      </c>
      <c r="D331" s="142"/>
      <c r="E331" s="56">
        <v>4823051722723</v>
      </c>
      <c r="F331" s="34" t="s">
        <v>491</v>
      </c>
      <c r="G331" s="15" t="s">
        <v>982</v>
      </c>
      <c r="H331" s="36" t="s">
        <v>706</v>
      </c>
      <c r="I331" s="56">
        <v>3209</v>
      </c>
      <c r="J331" s="36" t="s">
        <v>725</v>
      </c>
      <c r="K331" s="142" t="s">
        <v>80</v>
      </c>
      <c r="L331" s="69">
        <v>5</v>
      </c>
      <c r="M331" s="142" t="s">
        <v>737</v>
      </c>
      <c r="N331" s="61" t="s">
        <v>32</v>
      </c>
      <c r="O331" s="35">
        <v>80</v>
      </c>
      <c r="P331" s="60">
        <v>399.95833333333331</v>
      </c>
      <c r="Q331" s="57">
        <f t="shared" si="80"/>
        <v>79.989999999999995</v>
      </c>
      <c r="R331" s="57">
        <f t="shared" si="81"/>
        <v>479.95</v>
      </c>
      <c r="S331" s="158"/>
    </row>
    <row r="332" spans="1:19" ht="15" x14ac:dyDescent="0.2">
      <c r="A332" s="33" t="s">
        <v>24</v>
      </c>
      <c r="B332" s="39" t="s">
        <v>69</v>
      </c>
      <c r="C332" s="32" t="s">
        <v>202</v>
      </c>
      <c r="D332" s="142"/>
      <c r="E332" s="56">
        <v>4823051722754</v>
      </c>
      <c r="F332" s="34" t="s">
        <v>492</v>
      </c>
      <c r="G332" s="15" t="s">
        <v>983</v>
      </c>
      <c r="H332" s="36" t="s">
        <v>706</v>
      </c>
      <c r="I332" s="56">
        <v>3209</v>
      </c>
      <c r="J332" s="36" t="s">
        <v>725</v>
      </c>
      <c r="K332" s="142" t="s">
        <v>80</v>
      </c>
      <c r="L332" s="69">
        <v>5</v>
      </c>
      <c r="M332" s="142" t="s">
        <v>737</v>
      </c>
      <c r="N332" s="61" t="s">
        <v>32</v>
      </c>
      <c r="O332" s="35">
        <v>80</v>
      </c>
      <c r="P332" s="60">
        <v>546.63333333333344</v>
      </c>
      <c r="Q332" s="57">
        <f t="shared" si="80"/>
        <v>109.33</v>
      </c>
      <c r="R332" s="57">
        <f t="shared" si="81"/>
        <v>655.96</v>
      </c>
    </row>
    <row r="333" spans="1:19" ht="15" x14ac:dyDescent="0.2">
      <c r="A333" s="33" t="s">
        <v>24</v>
      </c>
      <c r="B333" s="39" t="s">
        <v>69</v>
      </c>
      <c r="C333" s="32" t="s">
        <v>203</v>
      </c>
      <c r="D333" s="142"/>
      <c r="E333" s="56">
        <v>4823051722785</v>
      </c>
      <c r="F333" s="34" t="s">
        <v>493</v>
      </c>
      <c r="G333" s="15" t="s">
        <v>983</v>
      </c>
      <c r="H333" s="36" t="s">
        <v>706</v>
      </c>
      <c r="I333" s="56">
        <v>3209</v>
      </c>
      <c r="J333" s="36" t="s">
        <v>725</v>
      </c>
      <c r="K333" s="142" t="s">
        <v>80</v>
      </c>
      <c r="L333" s="69">
        <v>5</v>
      </c>
      <c r="M333" s="142" t="s">
        <v>737</v>
      </c>
      <c r="N333" s="61" t="s">
        <v>32</v>
      </c>
      <c r="O333" s="35">
        <v>80</v>
      </c>
      <c r="P333" s="60">
        <v>733.29166666666674</v>
      </c>
      <c r="Q333" s="57">
        <f t="shared" si="80"/>
        <v>146.66</v>
      </c>
      <c r="R333" s="57">
        <f t="shared" si="81"/>
        <v>879.95</v>
      </c>
    </row>
    <row r="334" spans="1:19" ht="30" x14ac:dyDescent="0.2">
      <c r="A334" s="33" t="s">
        <v>24</v>
      </c>
      <c r="B334" s="39" t="s">
        <v>69</v>
      </c>
      <c r="C334" s="32" t="s">
        <v>204</v>
      </c>
      <c r="D334" s="142"/>
      <c r="E334" s="56">
        <v>4823051722815</v>
      </c>
      <c r="F334" s="34" t="s">
        <v>494</v>
      </c>
      <c r="G334" s="15" t="s">
        <v>984</v>
      </c>
      <c r="H334" s="36" t="s">
        <v>706</v>
      </c>
      <c r="I334" s="56">
        <v>3209</v>
      </c>
      <c r="J334" s="36" t="s">
        <v>725</v>
      </c>
      <c r="K334" s="142" t="s">
        <v>80</v>
      </c>
      <c r="L334" s="69">
        <v>5</v>
      </c>
      <c r="M334" s="142" t="s">
        <v>737</v>
      </c>
      <c r="N334" s="61" t="s">
        <v>32</v>
      </c>
      <c r="O334" s="35">
        <v>80</v>
      </c>
      <c r="P334" s="60">
        <v>733.29166666666674</v>
      </c>
      <c r="Q334" s="57">
        <f t="shared" si="80"/>
        <v>146.66</v>
      </c>
      <c r="R334" s="57">
        <f t="shared" si="81"/>
        <v>879.95</v>
      </c>
    </row>
    <row r="335" spans="1:19" ht="30" x14ac:dyDescent="0.2">
      <c r="A335" s="33" t="s">
        <v>24</v>
      </c>
      <c r="B335" s="39" t="s">
        <v>69</v>
      </c>
      <c r="C335" s="32" t="s">
        <v>204</v>
      </c>
      <c r="D335" s="142"/>
      <c r="E335" s="56">
        <v>9000101119305</v>
      </c>
      <c r="F335" s="35" t="s">
        <v>495</v>
      </c>
      <c r="G335" s="15" t="s">
        <v>984</v>
      </c>
      <c r="H335" s="36" t="s">
        <v>706</v>
      </c>
      <c r="I335" s="56">
        <v>3209</v>
      </c>
      <c r="J335" s="36" t="s">
        <v>725</v>
      </c>
      <c r="K335" s="142" t="s">
        <v>80</v>
      </c>
      <c r="L335" s="69">
        <v>1</v>
      </c>
      <c r="M335" s="142" t="s">
        <v>737</v>
      </c>
      <c r="N335" s="61" t="s">
        <v>32</v>
      </c>
      <c r="O335" s="61" t="s">
        <v>32</v>
      </c>
      <c r="P335" s="60">
        <v>187.5</v>
      </c>
      <c r="Q335" s="57">
        <f t="shared" si="80"/>
        <v>37.5</v>
      </c>
      <c r="R335" s="57">
        <f t="shared" si="81"/>
        <v>225</v>
      </c>
    </row>
    <row r="336" spans="1:19" ht="15" x14ac:dyDescent="0.2">
      <c r="A336" s="33" t="s">
        <v>24</v>
      </c>
      <c r="B336" s="39" t="s">
        <v>69</v>
      </c>
      <c r="C336" s="32" t="s">
        <v>200</v>
      </c>
      <c r="D336" s="142"/>
      <c r="E336" s="56">
        <v>4823051722709</v>
      </c>
      <c r="F336" s="34" t="s">
        <v>496</v>
      </c>
      <c r="G336" s="15" t="s">
        <v>982</v>
      </c>
      <c r="H336" s="36" t="s">
        <v>706</v>
      </c>
      <c r="I336" s="56">
        <v>3209</v>
      </c>
      <c r="J336" s="36" t="s">
        <v>725</v>
      </c>
      <c r="K336" s="142" t="s">
        <v>80</v>
      </c>
      <c r="L336" s="69">
        <v>3</v>
      </c>
      <c r="M336" s="142" t="s">
        <v>737</v>
      </c>
      <c r="N336" s="61" t="s">
        <v>32</v>
      </c>
      <c r="O336" s="35">
        <v>144</v>
      </c>
      <c r="P336" s="60">
        <v>204.95833333333334</v>
      </c>
      <c r="Q336" s="57">
        <f t="shared" si="80"/>
        <v>40.99</v>
      </c>
      <c r="R336" s="57">
        <f t="shared" si="81"/>
        <v>245.95</v>
      </c>
      <c r="S336" s="158"/>
    </row>
    <row r="337" spans="1:21" ht="15" x14ac:dyDescent="0.2">
      <c r="A337" s="33" t="s">
        <v>24</v>
      </c>
      <c r="B337" s="39" t="s">
        <v>69</v>
      </c>
      <c r="C337" s="32" t="s">
        <v>201</v>
      </c>
      <c r="D337" s="142"/>
      <c r="E337" s="56">
        <v>4823051722730</v>
      </c>
      <c r="F337" s="34" t="s">
        <v>497</v>
      </c>
      <c r="G337" s="15" t="s">
        <v>982</v>
      </c>
      <c r="H337" s="36" t="s">
        <v>706</v>
      </c>
      <c r="I337" s="56">
        <v>3209</v>
      </c>
      <c r="J337" s="36" t="s">
        <v>725</v>
      </c>
      <c r="K337" s="142" t="s">
        <v>80</v>
      </c>
      <c r="L337" s="69">
        <v>3</v>
      </c>
      <c r="M337" s="142" t="s">
        <v>737</v>
      </c>
      <c r="N337" s="61" t="s">
        <v>32</v>
      </c>
      <c r="O337" s="35">
        <v>144</v>
      </c>
      <c r="P337" s="60">
        <v>286.63333333333333</v>
      </c>
      <c r="Q337" s="57">
        <f t="shared" si="80"/>
        <v>57.33</v>
      </c>
      <c r="R337" s="57">
        <f t="shared" si="81"/>
        <v>343.96</v>
      </c>
    </row>
    <row r="338" spans="1:21" ht="15" x14ac:dyDescent="0.2">
      <c r="A338" s="33" t="s">
        <v>24</v>
      </c>
      <c r="B338" s="39" t="s">
        <v>69</v>
      </c>
      <c r="C338" s="32" t="s">
        <v>202</v>
      </c>
      <c r="D338" s="142"/>
      <c r="E338" s="56">
        <v>4823051722761</v>
      </c>
      <c r="F338" s="34" t="s">
        <v>498</v>
      </c>
      <c r="G338" s="15" t="s">
        <v>983</v>
      </c>
      <c r="H338" s="36" t="s">
        <v>706</v>
      </c>
      <c r="I338" s="56">
        <v>3209</v>
      </c>
      <c r="J338" s="36" t="s">
        <v>725</v>
      </c>
      <c r="K338" s="142" t="s">
        <v>80</v>
      </c>
      <c r="L338" s="69">
        <v>3</v>
      </c>
      <c r="M338" s="142" t="s">
        <v>737</v>
      </c>
      <c r="N338" s="61" t="s">
        <v>32</v>
      </c>
      <c r="O338" s="35">
        <v>144</v>
      </c>
      <c r="P338" s="60">
        <v>329.95833333333331</v>
      </c>
      <c r="Q338" s="57">
        <f t="shared" si="80"/>
        <v>65.989999999999995</v>
      </c>
      <c r="R338" s="57">
        <f t="shared" si="81"/>
        <v>395.95</v>
      </c>
    </row>
    <row r="339" spans="1:21" ht="15" x14ac:dyDescent="0.2">
      <c r="A339" s="33" t="s">
        <v>24</v>
      </c>
      <c r="B339" s="39" t="s">
        <v>69</v>
      </c>
      <c r="C339" s="32" t="s">
        <v>203</v>
      </c>
      <c r="D339" s="142"/>
      <c r="E339" s="56">
        <v>4823051722792</v>
      </c>
      <c r="F339" s="34" t="s">
        <v>499</v>
      </c>
      <c r="G339" s="15" t="s">
        <v>983</v>
      </c>
      <c r="H339" s="36" t="s">
        <v>706</v>
      </c>
      <c r="I339" s="56">
        <v>3209</v>
      </c>
      <c r="J339" s="36" t="s">
        <v>725</v>
      </c>
      <c r="K339" s="142" t="s">
        <v>80</v>
      </c>
      <c r="L339" s="69">
        <v>3</v>
      </c>
      <c r="M339" s="142" t="s">
        <v>737</v>
      </c>
      <c r="N339" s="61" t="s">
        <v>32</v>
      </c>
      <c r="O339" s="35">
        <v>144</v>
      </c>
      <c r="P339" s="60">
        <v>449.95833333333337</v>
      </c>
      <c r="Q339" s="57">
        <f t="shared" si="80"/>
        <v>89.99</v>
      </c>
      <c r="R339" s="57">
        <f t="shared" si="81"/>
        <v>539.95000000000005</v>
      </c>
    </row>
    <row r="340" spans="1:21" ht="30" x14ac:dyDescent="0.2">
      <c r="A340" s="33" t="s">
        <v>24</v>
      </c>
      <c r="B340" s="39" t="s">
        <v>69</v>
      </c>
      <c r="C340" s="32" t="s">
        <v>204</v>
      </c>
      <c r="D340" s="142"/>
      <c r="E340" s="56">
        <v>4823051722822</v>
      </c>
      <c r="F340" s="34" t="s">
        <v>500</v>
      </c>
      <c r="G340" s="15" t="s">
        <v>984</v>
      </c>
      <c r="H340" s="36" t="s">
        <v>706</v>
      </c>
      <c r="I340" s="56">
        <v>3209</v>
      </c>
      <c r="J340" s="36" t="s">
        <v>725</v>
      </c>
      <c r="K340" s="142" t="s">
        <v>80</v>
      </c>
      <c r="L340" s="69">
        <v>3</v>
      </c>
      <c r="M340" s="142" t="s">
        <v>737</v>
      </c>
      <c r="N340" s="61" t="s">
        <v>32</v>
      </c>
      <c r="O340" s="35">
        <v>144</v>
      </c>
      <c r="P340" s="60">
        <v>463.29166666666674</v>
      </c>
      <c r="Q340" s="57">
        <f t="shared" si="80"/>
        <v>92.66</v>
      </c>
      <c r="R340" s="57">
        <f t="shared" si="81"/>
        <v>555.95000000000005</v>
      </c>
    </row>
    <row r="341" spans="1:21" ht="15" x14ac:dyDescent="0.2">
      <c r="A341" s="33" t="s">
        <v>24</v>
      </c>
      <c r="B341" s="39" t="s">
        <v>69</v>
      </c>
      <c r="C341" s="32" t="s">
        <v>210</v>
      </c>
      <c r="D341" s="142"/>
      <c r="E341" s="56">
        <v>9000101119008</v>
      </c>
      <c r="F341" s="34" t="s">
        <v>501</v>
      </c>
      <c r="G341" s="15" t="s">
        <v>983</v>
      </c>
      <c r="H341" s="36" t="s">
        <v>706</v>
      </c>
      <c r="I341" s="56">
        <v>3209</v>
      </c>
      <c r="J341" s="36" t="s">
        <v>725</v>
      </c>
      <c r="K341" s="142" t="s">
        <v>80</v>
      </c>
      <c r="L341" s="69" t="s">
        <v>220</v>
      </c>
      <c r="M341" s="142" t="s">
        <v>737</v>
      </c>
      <c r="N341" s="61" t="s">
        <v>32</v>
      </c>
      <c r="O341" s="35">
        <v>44</v>
      </c>
      <c r="P341" s="60">
        <v>866.63333333333344</v>
      </c>
      <c r="Q341" s="57">
        <f t="shared" ref="Q341:Q342" si="82">ROUND(R341/6,2)</f>
        <v>173.33</v>
      </c>
      <c r="R341" s="57">
        <f t="shared" ref="R341:R342" si="83">ROUND(P341*1.2,2)</f>
        <v>1039.96</v>
      </c>
    </row>
    <row r="342" spans="1:21" ht="15" x14ac:dyDescent="0.2">
      <c r="A342" s="33" t="s">
        <v>24</v>
      </c>
      <c r="B342" s="39" t="s">
        <v>69</v>
      </c>
      <c r="C342" s="32" t="s">
        <v>210</v>
      </c>
      <c r="D342" s="142"/>
      <c r="E342" s="56">
        <v>9000101119039</v>
      </c>
      <c r="F342" s="34" t="s">
        <v>502</v>
      </c>
      <c r="G342" s="15" t="s">
        <v>983</v>
      </c>
      <c r="H342" s="36" t="s">
        <v>706</v>
      </c>
      <c r="I342" s="56">
        <v>3209</v>
      </c>
      <c r="J342" s="36" t="s">
        <v>725</v>
      </c>
      <c r="K342" s="142" t="s">
        <v>80</v>
      </c>
      <c r="L342" s="69" t="s">
        <v>221</v>
      </c>
      <c r="M342" s="142" t="s">
        <v>737</v>
      </c>
      <c r="N342" s="61" t="s">
        <v>32</v>
      </c>
      <c r="O342" s="35">
        <v>144</v>
      </c>
      <c r="P342" s="60">
        <v>308.29166666666669</v>
      </c>
      <c r="Q342" s="57">
        <f t="shared" si="82"/>
        <v>61.66</v>
      </c>
      <c r="R342" s="57">
        <f t="shared" si="83"/>
        <v>369.95</v>
      </c>
    </row>
    <row r="343" spans="1:21" ht="18" x14ac:dyDescent="0.2">
      <c r="A343" s="144"/>
      <c r="B343" s="144"/>
      <c r="C343" s="147" t="s">
        <v>168</v>
      </c>
      <c r="D343" s="148"/>
      <c r="E343" s="148"/>
      <c r="F343" s="145" t="s">
        <v>986</v>
      </c>
      <c r="G343" s="149"/>
      <c r="H343" s="149"/>
      <c r="I343" s="148"/>
      <c r="J343" s="149"/>
      <c r="K343" s="149"/>
      <c r="L343" s="149"/>
      <c r="M343" s="149"/>
      <c r="N343" s="149"/>
      <c r="O343" s="149"/>
      <c r="P343" s="149"/>
      <c r="Q343" s="149"/>
      <c r="R343" s="149"/>
    </row>
    <row r="344" spans="1:21" s="146" customFormat="1" ht="20.25" x14ac:dyDescent="0.2">
      <c r="A344" s="37"/>
      <c r="B344" s="37"/>
      <c r="C344" s="151" t="s">
        <v>94</v>
      </c>
      <c r="D344" s="96"/>
      <c r="E344" s="117"/>
      <c r="F344" s="117"/>
      <c r="G344" s="117" t="s">
        <v>987</v>
      </c>
      <c r="H344" s="117"/>
      <c r="I344" s="117"/>
      <c r="J344" s="117"/>
      <c r="K344" s="117"/>
      <c r="L344" s="117"/>
      <c r="M344" s="117"/>
      <c r="N344" s="117"/>
      <c r="O344" s="117"/>
      <c r="P344" s="117"/>
      <c r="Q344" s="117"/>
      <c r="R344" s="117"/>
    </row>
    <row r="345" spans="1:21" ht="18" x14ac:dyDescent="0.2">
      <c r="A345" s="144"/>
      <c r="B345" s="144"/>
      <c r="C345" s="147"/>
      <c r="D345" s="148"/>
      <c r="E345" s="148"/>
      <c r="F345" s="145" t="s">
        <v>988</v>
      </c>
      <c r="G345" s="149"/>
      <c r="H345" s="149"/>
      <c r="I345" s="148"/>
      <c r="J345" s="149"/>
      <c r="K345" s="149"/>
      <c r="L345" s="149"/>
      <c r="M345" s="149"/>
      <c r="N345" s="149"/>
      <c r="O345" s="149"/>
      <c r="P345" s="149"/>
      <c r="Q345" s="149"/>
      <c r="R345" s="149"/>
      <c r="T345" s="159"/>
    </row>
    <row r="346" spans="1:21" ht="15" x14ac:dyDescent="0.2">
      <c r="A346" s="33" t="s">
        <v>24</v>
      </c>
      <c r="B346" s="39" t="s">
        <v>70</v>
      </c>
      <c r="C346" s="32" t="s">
        <v>2</v>
      </c>
      <c r="D346" s="142"/>
      <c r="E346" s="56">
        <v>4820020550714</v>
      </c>
      <c r="F346" s="34" t="s">
        <v>503</v>
      </c>
      <c r="G346" s="89" t="s">
        <v>989</v>
      </c>
      <c r="H346" s="36" t="s">
        <v>706</v>
      </c>
      <c r="I346" s="56">
        <v>3214</v>
      </c>
      <c r="J346" s="36" t="s">
        <v>723</v>
      </c>
      <c r="K346" s="142" t="s">
        <v>144</v>
      </c>
      <c r="L346" s="69">
        <v>25</v>
      </c>
      <c r="M346" s="142" t="s">
        <v>735</v>
      </c>
      <c r="N346" s="61" t="s">
        <v>32</v>
      </c>
      <c r="O346" s="35">
        <v>54</v>
      </c>
      <c r="P346" s="60">
        <v>146.13</v>
      </c>
      <c r="Q346" s="57">
        <f t="shared" ref="Q346:Q354" si="84">ROUND(R346/6,2)</f>
        <v>29.23</v>
      </c>
      <c r="R346" s="57">
        <f>ROUND(P346*1.2,2)</f>
        <v>175.36</v>
      </c>
    </row>
    <row r="347" spans="1:21" ht="15" x14ac:dyDescent="0.2">
      <c r="A347" s="33" t="s">
        <v>24</v>
      </c>
      <c r="B347" s="39" t="s">
        <v>70</v>
      </c>
      <c r="C347" s="32" t="s">
        <v>46</v>
      </c>
      <c r="D347" s="142"/>
      <c r="E347" s="56">
        <v>4740008200700</v>
      </c>
      <c r="F347" s="34" t="s">
        <v>504</v>
      </c>
      <c r="G347" s="89" t="s">
        <v>990</v>
      </c>
      <c r="H347" s="36" t="s">
        <v>707</v>
      </c>
      <c r="I347" s="56">
        <v>3214101090</v>
      </c>
      <c r="J347" s="36" t="s">
        <v>729</v>
      </c>
      <c r="K347" s="142" t="s">
        <v>101</v>
      </c>
      <c r="L347" s="69">
        <v>850</v>
      </c>
      <c r="M347" s="142" t="s">
        <v>740</v>
      </c>
      <c r="N347" s="61">
        <v>12</v>
      </c>
      <c r="O347" s="35">
        <v>768</v>
      </c>
      <c r="P347" s="60">
        <v>170.83</v>
      </c>
      <c r="Q347" s="57">
        <f t="shared" si="84"/>
        <v>34.17</v>
      </c>
      <c r="R347" s="57">
        <v>205</v>
      </c>
      <c r="T347" s="159"/>
    </row>
    <row r="348" spans="1:21" ht="15" x14ac:dyDescent="0.2">
      <c r="A348" s="33" t="s">
        <v>24</v>
      </c>
      <c r="B348" s="39" t="s">
        <v>70</v>
      </c>
      <c r="C348" s="32" t="s">
        <v>3</v>
      </c>
      <c r="D348" s="142"/>
      <c r="E348" s="56">
        <v>4820020550561</v>
      </c>
      <c r="F348" s="34" t="s">
        <v>505</v>
      </c>
      <c r="G348" s="89" t="s">
        <v>991</v>
      </c>
      <c r="H348" s="36" t="s">
        <v>706</v>
      </c>
      <c r="I348" s="56">
        <v>3214</v>
      </c>
      <c r="J348" s="36" t="s">
        <v>723</v>
      </c>
      <c r="K348" s="142" t="s">
        <v>144</v>
      </c>
      <c r="L348" s="69">
        <v>25</v>
      </c>
      <c r="M348" s="142" t="s">
        <v>735</v>
      </c>
      <c r="N348" s="61" t="s">
        <v>32</v>
      </c>
      <c r="O348" s="35">
        <v>48</v>
      </c>
      <c r="P348" s="60">
        <v>200.38</v>
      </c>
      <c r="Q348" s="57">
        <f t="shared" si="84"/>
        <v>40.08</v>
      </c>
      <c r="R348" s="57">
        <f>ROUND(P348*1.2,2)</f>
        <v>240.46</v>
      </c>
      <c r="T348" s="159"/>
    </row>
    <row r="349" spans="1:21" ht="15" x14ac:dyDescent="0.2">
      <c r="A349" s="33" t="s">
        <v>24</v>
      </c>
      <c r="B349" s="39" t="s">
        <v>70</v>
      </c>
      <c r="C349" s="32" t="s">
        <v>4</v>
      </c>
      <c r="D349" s="142"/>
      <c r="E349" s="56">
        <v>4820020550578</v>
      </c>
      <c r="F349" s="34" t="s">
        <v>506</v>
      </c>
      <c r="G349" s="89" t="s">
        <v>992</v>
      </c>
      <c r="H349" s="36" t="s">
        <v>706</v>
      </c>
      <c r="I349" s="56">
        <v>3214</v>
      </c>
      <c r="J349" s="36" t="s">
        <v>723</v>
      </c>
      <c r="K349" s="142" t="s">
        <v>144</v>
      </c>
      <c r="L349" s="69">
        <v>25</v>
      </c>
      <c r="M349" s="142" t="s">
        <v>735</v>
      </c>
      <c r="N349" s="61" t="s">
        <v>32</v>
      </c>
      <c r="O349" s="35">
        <v>54</v>
      </c>
      <c r="P349" s="60">
        <v>214.38</v>
      </c>
      <c r="Q349" s="57">
        <f t="shared" si="84"/>
        <v>42.88</v>
      </c>
      <c r="R349" s="57">
        <f>ROUND(P349*1.2,2)</f>
        <v>257.26</v>
      </c>
      <c r="T349" s="159"/>
      <c r="U349" s="160"/>
    </row>
    <row r="350" spans="1:21" ht="15" x14ac:dyDescent="0.2">
      <c r="A350" s="33" t="s">
        <v>24</v>
      </c>
      <c r="B350" s="39" t="s">
        <v>70</v>
      </c>
      <c r="C350" s="32" t="s">
        <v>166</v>
      </c>
      <c r="D350" s="142"/>
      <c r="E350" s="56">
        <v>4823051721672</v>
      </c>
      <c r="F350" s="35" t="s">
        <v>507</v>
      </c>
      <c r="G350" s="89" t="s">
        <v>991</v>
      </c>
      <c r="H350" s="36" t="s">
        <v>706</v>
      </c>
      <c r="I350" s="56">
        <v>3214</v>
      </c>
      <c r="J350" s="36" t="s">
        <v>723</v>
      </c>
      <c r="K350" s="142" t="s">
        <v>144</v>
      </c>
      <c r="L350" s="69">
        <v>25</v>
      </c>
      <c r="M350" s="142" t="s">
        <v>735</v>
      </c>
      <c r="N350" s="61" t="s">
        <v>32</v>
      </c>
      <c r="O350" s="35">
        <v>54</v>
      </c>
      <c r="P350" s="60">
        <v>160.13</v>
      </c>
      <c r="Q350" s="57">
        <f t="shared" si="84"/>
        <v>32.03</v>
      </c>
      <c r="R350" s="57">
        <f>ROUND(P350*1.2,2)</f>
        <v>192.16</v>
      </c>
    </row>
    <row r="351" spans="1:21" ht="20.25" x14ac:dyDescent="0.2">
      <c r="A351" s="37"/>
      <c r="B351" s="37"/>
      <c r="C351" s="150" t="s">
        <v>95</v>
      </c>
      <c r="D351" s="96"/>
      <c r="E351" s="117"/>
      <c r="F351" s="117"/>
      <c r="G351" s="117" t="s">
        <v>993</v>
      </c>
      <c r="H351" s="117"/>
      <c r="I351" s="117"/>
      <c r="J351" s="117"/>
      <c r="K351" s="117"/>
      <c r="L351" s="117"/>
      <c r="M351" s="117"/>
      <c r="N351" s="117"/>
      <c r="O351" s="117"/>
      <c r="P351" s="117"/>
      <c r="Q351" s="117"/>
      <c r="R351" s="117"/>
    </row>
    <row r="352" spans="1:21" ht="15" x14ac:dyDescent="0.2">
      <c r="A352" s="33" t="s">
        <v>24</v>
      </c>
      <c r="B352" s="39" t="s">
        <v>71</v>
      </c>
      <c r="C352" s="32" t="s">
        <v>129</v>
      </c>
      <c r="D352" s="142"/>
      <c r="E352" s="56">
        <v>4823051718634</v>
      </c>
      <c r="F352" s="34" t="s">
        <v>508</v>
      </c>
      <c r="G352" s="15" t="s">
        <v>994</v>
      </c>
      <c r="H352" s="36" t="s">
        <v>706</v>
      </c>
      <c r="I352" s="56">
        <v>3214</v>
      </c>
      <c r="J352" s="36" t="s">
        <v>723</v>
      </c>
      <c r="K352" s="142" t="s">
        <v>144</v>
      </c>
      <c r="L352" s="69">
        <v>25</v>
      </c>
      <c r="M352" s="142" t="s">
        <v>735</v>
      </c>
      <c r="N352" s="61" t="s">
        <v>32</v>
      </c>
      <c r="O352" s="35">
        <v>48</v>
      </c>
      <c r="P352" s="60">
        <v>124.46</v>
      </c>
      <c r="Q352" s="57">
        <f t="shared" si="84"/>
        <v>24.89</v>
      </c>
      <c r="R352" s="57">
        <f>ROUND(P352*1.2,2)</f>
        <v>149.35</v>
      </c>
    </row>
    <row r="353" spans="1:19" ht="15" x14ac:dyDescent="0.2">
      <c r="A353" s="33" t="s">
        <v>24</v>
      </c>
      <c r="B353" s="39" t="s">
        <v>71</v>
      </c>
      <c r="C353" s="32" t="s">
        <v>28</v>
      </c>
      <c r="D353" s="142"/>
      <c r="E353" s="56">
        <v>4823051718634</v>
      </c>
      <c r="F353" s="34" t="s">
        <v>509</v>
      </c>
      <c r="G353" s="15" t="s">
        <v>995</v>
      </c>
      <c r="H353" s="36" t="s">
        <v>706</v>
      </c>
      <c r="I353" s="56">
        <v>3214</v>
      </c>
      <c r="J353" s="36" t="s">
        <v>723</v>
      </c>
      <c r="K353" s="142" t="s">
        <v>144</v>
      </c>
      <c r="L353" s="69">
        <v>25</v>
      </c>
      <c r="M353" s="142" t="s">
        <v>735</v>
      </c>
      <c r="N353" s="61" t="s">
        <v>32</v>
      </c>
      <c r="O353" s="35">
        <v>48</v>
      </c>
      <c r="P353" s="60">
        <v>141.63</v>
      </c>
      <c r="Q353" s="57">
        <f t="shared" si="84"/>
        <v>28.33</v>
      </c>
      <c r="R353" s="57">
        <f>ROUND(P353*1.2,2)</f>
        <v>169.96</v>
      </c>
    </row>
    <row r="354" spans="1:19" ht="15" x14ac:dyDescent="0.2">
      <c r="A354" s="33" t="s">
        <v>24</v>
      </c>
      <c r="B354" s="39" t="s">
        <v>71</v>
      </c>
      <c r="C354" s="32" t="s">
        <v>130</v>
      </c>
      <c r="D354" s="142"/>
      <c r="E354" s="56">
        <v>4823051718641</v>
      </c>
      <c r="F354" s="34" t="s">
        <v>510</v>
      </c>
      <c r="G354" s="15" t="s">
        <v>996</v>
      </c>
      <c r="H354" s="36" t="s">
        <v>706</v>
      </c>
      <c r="I354" s="56">
        <v>3214</v>
      </c>
      <c r="J354" s="36" t="s">
        <v>723</v>
      </c>
      <c r="K354" s="142" t="s">
        <v>144</v>
      </c>
      <c r="L354" s="69">
        <v>25</v>
      </c>
      <c r="M354" s="142" t="s">
        <v>735</v>
      </c>
      <c r="N354" s="61" t="s">
        <v>32</v>
      </c>
      <c r="O354" s="35">
        <v>48</v>
      </c>
      <c r="P354" s="60">
        <v>137.33000000000001</v>
      </c>
      <c r="Q354" s="57">
        <f t="shared" si="84"/>
        <v>27.47</v>
      </c>
      <c r="R354" s="57">
        <f>ROUND(P354*1.2,2)</f>
        <v>164.8</v>
      </c>
    </row>
    <row r="355" spans="1:19" ht="20.25" x14ac:dyDescent="0.2">
      <c r="A355" s="37"/>
      <c r="B355" s="37"/>
      <c r="C355" s="150" t="s">
        <v>151</v>
      </c>
      <c r="D355" s="96"/>
      <c r="E355" s="38"/>
      <c r="F355" s="117"/>
      <c r="G355" s="117" t="s">
        <v>997</v>
      </c>
      <c r="H355" s="117"/>
      <c r="I355" s="38"/>
      <c r="J355" s="117"/>
      <c r="K355" s="117"/>
      <c r="L355" s="117"/>
      <c r="M355" s="117"/>
      <c r="N355" s="117"/>
      <c r="O355" s="117"/>
      <c r="P355" s="117"/>
      <c r="Q355" s="117"/>
      <c r="R355" s="117"/>
    </row>
    <row r="356" spans="1:19" ht="15" x14ac:dyDescent="0.2">
      <c r="A356" s="33" t="s">
        <v>24</v>
      </c>
      <c r="B356" s="39" t="s">
        <v>72</v>
      </c>
      <c r="C356" s="32" t="s">
        <v>8</v>
      </c>
      <c r="D356" s="142"/>
      <c r="E356" s="56">
        <v>4823051720804</v>
      </c>
      <c r="F356" s="34" t="s">
        <v>511</v>
      </c>
      <c r="G356" s="89" t="s">
        <v>998</v>
      </c>
      <c r="H356" s="36" t="s">
        <v>706</v>
      </c>
      <c r="I356" s="56">
        <v>3214</v>
      </c>
      <c r="J356" s="36" t="s">
        <v>724</v>
      </c>
      <c r="K356" s="142" t="s">
        <v>144</v>
      </c>
      <c r="L356" s="69">
        <v>2</v>
      </c>
      <c r="M356" s="142" t="s">
        <v>735</v>
      </c>
      <c r="N356" s="61" t="s">
        <v>32</v>
      </c>
      <c r="O356" s="35">
        <v>192</v>
      </c>
      <c r="P356" s="60">
        <v>105.83333333333334</v>
      </c>
      <c r="Q356" s="57">
        <f>ROUND(R356/6,2)</f>
        <v>21.17</v>
      </c>
      <c r="R356" s="57">
        <f>ROUND(P356*1.2,2)</f>
        <v>127</v>
      </c>
    </row>
    <row r="357" spans="1:19" ht="15" x14ac:dyDescent="0.2">
      <c r="A357" s="33" t="s">
        <v>24</v>
      </c>
      <c r="B357" s="39" t="s">
        <v>72</v>
      </c>
      <c r="C357" s="32" t="s">
        <v>8</v>
      </c>
      <c r="D357" s="142"/>
      <c r="E357" s="56">
        <v>4823051720811</v>
      </c>
      <c r="F357" s="34" t="s">
        <v>512</v>
      </c>
      <c r="G357" s="89" t="s">
        <v>998</v>
      </c>
      <c r="H357" s="36" t="s">
        <v>706</v>
      </c>
      <c r="I357" s="56">
        <v>3214</v>
      </c>
      <c r="J357" s="36" t="s">
        <v>723</v>
      </c>
      <c r="K357" s="142" t="s">
        <v>144</v>
      </c>
      <c r="L357" s="69">
        <v>5</v>
      </c>
      <c r="M357" s="142" t="s">
        <v>735</v>
      </c>
      <c r="N357" s="61" t="s">
        <v>32</v>
      </c>
      <c r="O357" s="35">
        <v>240</v>
      </c>
      <c r="P357" s="60">
        <v>175.83333333333334</v>
      </c>
      <c r="Q357" s="57">
        <f>ROUND(R357/6,2)</f>
        <v>35.17</v>
      </c>
      <c r="R357" s="57">
        <f>ROUND(P357*1.2,2)</f>
        <v>211</v>
      </c>
    </row>
    <row r="358" spans="1:19" ht="20.25" x14ac:dyDescent="0.2">
      <c r="A358" s="37"/>
      <c r="B358" s="37"/>
      <c r="C358" s="150" t="s">
        <v>96</v>
      </c>
      <c r="D358" s="96"/>
      <c r="E358" s="38"/>
      <c r="F358" s="117"/>
      <c r="G358" s="117" t="s">
        <v>999</v>
      </c>
      <c r="H358" s="117"/>
      <c r="I358" s="38"/>
      <c r="J358" s="117"/>
      <c r="K358" s="117"/>
      <c r="L358" s="117"/>
      <c r="M358" s="117"/>
      <c r="N358" s="117"/>
      <c r="O358" s="117"/>
      <c r="P358" s="117"/>
      <c r="Q358" s="117"/>
      <c r="R358" s="117"/>
    </row>
    <row r="359" spans="1:19" ht="28.5" x14ac:dyDescent="0.2">
      <c r="A359" s="208" t="s">
        <v>24</v>
      </c>
      <c r="B359" s="211" t="s">
        <v>73</v>
      </c>
      <c r="C359" s="201" t="s">
        <v>5</v>
      </c>
      <c r="D359" s="201"/>
      <c r="E359" s="198">
        <v>9000101124729</v>
      </c>
      <c r="F359" s="212">
        <v>2634568</v>
      </c>
      <c r="G359" s="199" t="s">
        <v>1251</v>
      </c>
      <c r="H359" s="202" t="s">
        <v>702</v>
      </c>
      <c r="I359" s="198">
        <v>3824</v>
      </c>
      <c r="J359" s="202" t="s">
        <v>726</v>
      </c>
      <c r="K359" s="203" t="s">
        <v>80</v>
      </c>
      <c r="L359" s="204">
        <v>2</v>
      </c>
      <c r="M359" s="203" t="s">
        <v>735</v>
      </c>
      <c r="N359" s="205">
        <v>10</v>
      </c>
      <c r="O359" s="209">
        <v>240</v>
      </c>
      <c r="P359" s="207">
        <f>R359-Q359</f>
        <v>158.32999999999998</v>
      </c>
      <c r="Q359" s="207">
        <f t="shared" ref="Q359:Q360" si="85">ROUND(R359/6,2)</f>
        <v>31.67</v>
      </c>
      <c r="R359" s="207">
        <v>190</v>
      </c>
    </row>
    <row r="360" spans="1:19" ht="28.5" x14ac:dyDescent="0.2">
      <c r="A360" s="208" t="s">
        <v>24</v>
      </c>
      <c r="B360" s="211" t="s">
        <v>73</v>
      </c>
      <c r="C360" s="201" t="s">
        <v>6</v>
      </c>
      <c r="D360" s="201"/>
      <c r="E360" s="198">
        <v>9000101124736</v>
      </c>
      <c r="F360" s="212">
        <v>2634571</v>
      </c>
      <c r="G360" s="199" t="s">
        <v>1252</v>
      </c>
      <c r="H360" s="202" t="s">
        <v>702</v>
      </c>
      <c r="I360" s="198">
        <v>3824</v>
      </c>
      <c r="J360" s="202" t="s">
        <v>726</v>
      </c>
      <c r="K360" s="203" t="s">
        <v>80</v>
      </c>
      <c r="L360" s="204">
        <v>2</v>
      </c>
      <c r="M360" s="203" t="s">
        <v>735</v>
      </c>
      <c r="N360" s="205">
        <v>10</v>
      </c>
      <c r="O360" s="209">
        <v>240</v>
      </c>
      <c r="P360" s="207">
        <f>R360-Q360</f>
        <v>241.67000000000002</v>
      </c>
      <c r="Q360" s="207">
        <f t="shared" si="85"/>
        <v>48.33</v>
      </c>
      <c r="R360" s="207">
        <v>290</v>
      </c>
    </row>
    <row r="361" spans="1:19" s="146" customFormat="1" ht="20.25" x14ac:dyDescent="0.2">
      <c r="A361" s="37"/>
      <c r="B361" s="37"/>
      <c r="C361" s="41"/>
      <c r="D361" s="38"/>
      <c r="E361" s="38"/>
      <c r="F361" s="117"/>
      <c r="G361" s="117" t="s">
        <v>1000</v>
      </c>
      <c r="H361" s="117"/>
      <c r="I361" s="38"/>
      <c r="J361" s="117"/>
      <c r="K361" s="117"/>
      <c r="L361" s="117"/>
      <c r="M361" s="117"/>
      <c r="N361" s="117"/>
      <c r="O361" s="117"/>
      <c r="P361" s="117"/>
      <c r="Q361" s="117"/>
      <c r="R361" s="117"/>
    </row>
    <row r="362" spans="1:19" ht="18" x14ac:dyDescent="0.2">
      <c r="A362" s="144"/>
      <c r="B362" s="144"/>
      <c r="C362" s="147" t="s">
        <v>226</v>
      </c>
      <c r="D362" s="148"/>
      <c r="E362" s="148"/>
      <c r="F362" s="145" t="s">
        <v>1001</v>
      </c>
      <c r="G362" s="149"/>
      <c r="H362" s="149"/>
      <c r="I362" s="148"/>
      <c r="J362" s="149"/>
      <c r="K362" s="149"/>
      <c r="L362" s="149"/>
      <c r="M362" s="149"/>
      <c r="N362" s="149"/>
      <c r="O362" s="149"/>
      <c r="P362" s="149"/>
      <c r="Q362" s="149"/>
      <c r="R362" s="149"/>
    </row>
    <row r="363" spans="1:19" ht="15" x14ac:dyDescent="0.2">
      <c r="A363" s="33" t="s">
        <v>24</v>
      </c>
      <c r="B363" s="39" t="s">
        <v>74</v>
      </c>
      <c r="C363" s="32" t="s">
        <v>1144</v>
      </c>
      <c r="D363" s="142"/>
      <c r="E363" s="80">
        <v>4740008200199</v>
      </c>
      <c r="F363" s="34" t="s">
        <v>513</v>
      </c>
      <c r="G363" s="89" t="s">
        <v>1035</v>
      </c>
      <c r="H363" s="36" t="s">
        <v>707</v>
      </c>
      <c r="I363" s="80">
        <v>3214101090</v>
      </c>
      <c r="J363" s="36" t="s">
        <v>729</v>
      </c>
      <c r="K363" s="88" t="s">
        <v>101</v>
      </c>
      <c r="L363" s="85">
        <v>750</v>
      </c>
      <c r="M363" s="142" t="s">
        <v>740</v>
      </c>
      <c r="N363" s="142">
        <v>12</v>
      </c>
      <c r="O363" s="86">
        <v>672</v>
      </c>
      <c r="P363" s="60">
        <v>120</v>
      </c>
      <c r="Q363" s="57">
        <f>ROUND(R363/6,2)</f>
        <v>24</v>
      </c>
      <c r="R363" s="57">
        <v>144</v>
      </c>
    </row>
    <row r="364" spans="1:19" ht="15" x14ac:dyDescent="0.2">
      <c r="A364" s="33" t="s">
        <v>24</v>
      </c>
      <c r="B364" s="39" t="s">
        <v>74</v>
      </c>
      <c r="C364" s="32" t="s">
        <v>1145</v>
      </c>
      <c r="D364" s="142"/>
      <c r="E364" s="80">
        <v>4740008200236</v>
      </c>
      <c r="F364" s="34" t="s">
        <v>514</v>
      </c>
      <c r="G364" s="89" t="s">
        <v>1036</v>
      </c>
      <c r="H364" s="36" t="s">
        <v>707</v>
      </c>
      <c r="I364" s="80">
        <v>3214101090</v>
      </c>
      <c r="J364" s="36" t="s">
        <v>729</v>
      </c>
      <c r="K364" s="88" t="s">
        <v>101</v>
      </c>
      <c r="L364" s="85">
        <v>500</v>
      </c>
      <c r="M364" s="142" t="s">
        <v>740</v>
      </c>
      <c r="N364" s="142">
        <v>12</v>
      </c>
      <c r="O364" s="86">
        <v>840</v>
      </c>
      <c r="P364" s="60">
        <v>90</v>
      </c>
      <c r="Q364" s="57">
        <f>ROUND(R364/6,2)</f>
        <v>18</v>
      </c>
      <c r="R364" s="57">
        <v>108</v>
      </c>
    </row>
    <row r="365" spans="1:19" thickBot="1" x14ac:dyDescent="0.25">
      <c r="A365" s="33" t="s">
        <v>24</v>
      </c>
      <c r="B365" s="112" t="s">
        <v>74</v>
      </c>
      <c r="C365" s="91" t="s">
        <v>1146</v>
      </c>
      <c r="D365" s="142"/>
      <c r="E365" s="125">
        <v>4740008200991</v>
      </c>
      <c r="F365" s="126" t="s">
        <v>515</v>
      </c>
      <c r="G365" s="127" t="s">
        <v>1037</v>
      </c>
      <c r="H365" s="36" t="s">
        <v>707</v>
      </c>
      <c r="I365" s="125">
        <v>3214101090</v>
      </c>
      <c r="J365" s="36" t="s">
        <v>729</v>
      </c>
      <c r="K365" s="88" t="s">
        <v>101</v>
      </c>
      <c r="L365" s="85">
        <v>750</v>
      </c>
      <c r="M365" s="142" t="s">
        <v>740</v>
      </c>
      <c r="N365" s="142">
        <v>12</v>
      </c>
      <c r="O365" s="86">
        <v>672</v>
      </c>
      <c r="P365" s="60">
        <v>144.16999999999999</v>
      </c>
      <c r="Q365" s="57">
        <f>ROUND(R365/6,2)</f>
        <v>28.83</v>
      </c>
      <c r="R365" s="57">
        <v>173</v>
      </c>
    </row>
    <row r="366" spans="1:19" s="146" customFormat="1" ht="18.75" thickBot="1" x14ac:dyDescent="0.25">
      <c r="A366" s="33" t="s">
        <v>24</v>
      </c>
      <c r="B366" s="112" t="s">
        <v>74</v>
      </c>
      <c r="C366" s="166" t="s">
        <v>1147</v>
      </c>
      <c r="D366" s="142"/>
      <c r="E366" s="125">
        <v>9000101121780</v>
      </c>
      <c r="F366" s="126">
        <v>2485376</v>
      </c>
      <c r="G366" s="127" t="s">
        <v>1038</v>
      </c>
      <c r="H366" s="36" t="s">
        <v>707</v>
      </c>
      <c r="I366" s="125">
        <v>3214101090</v>
      </c>
      <c r="J366" s="36" t="s">
        <v>729</v>
      </c>
      <c r="K366" s="88" t="s">
        <v>101</v>
      </c>
      <c r="L366" s="85">
        <v>500</v>
      </c>
      <c r="M366" s="142" t="s">
        <v>735</v>
      </c>
      <c r="N366" s="142">
        <v>12</v>
      </c>
      <c r="O366" s="86">
        <v>840</v>
      </c>
      <c r="P366" s="60">
        <v>116.58</v>
      </c>
      <c r="Q366" s="57">
        <v>23.32</v>
      </c>
      <c r="R366" s="57">
        <v>139.9</v>
      </c>
    </row>
    <row r="367" spans="1:19" ht="18" x14ac:dyDescent="0.2">
      <c r="A367" s="144"/>
      <c r="B367" s="144"/>
      <c r="C367" s="147" t="s">
        <v>226</v>
      </c>
      <c r="D367" s="148"/>
      <c r="E367" s="148"/>
      <c r="F367" s="145" t="s">
        <v>1002</v>
      </c>
      <c r="G367" s="149"/>
      <c r="H367" s="149"/>
      <c r="I367" s="148"/>
      <c r="J367" s="149"/>
      <c r="K367" s="149"/>
      <c r="L367" s="149"/>
      <c r="M367" s="149"/>
      <c r="N367" s="149"/>
      <c r="O367" s="149"/>
      <c r="P367" s="149"/>
      <c r="Q367" s="149"/>
      <c r="R367" s="149"/>
    </row>
    <row r="368" spans="1:19" ht="15" x14ac:dyDescent="0.2">
      <c r="A368" s="33" t="s">
        <v>24</v>
      </c>
      <c r="B368" s="39" t="s">
        <v>74</v>
      </c>
      <c r="C368" s="91" t="s">
        <v>1148</v>
      </c>
      <c r="D368" s="142"/>
      <c r="E368" s="80">
        <v>4740008200205</v>
      </c>
      <c r="F368" s="34" t="s">
        <v>516</v>
      </c>
      <c r="G368" s="89" t="s">
        <v>1039</v>
      </c>
      <c r="H368" s="36" t="s">
        <v>707</v>
      </c>
      <c r="I368" s="80">
        <v>3214101090</v>
      </c>
      <c r="J368" s="36" t="s">
        <v>729</v>
      </c>
      <c r="K368" s="88" t="s">
        <v>101</v>
      </c>
      <c r="L368" s="85">
        <v>750</v>
      </c>
      <c r="M368" s="142" t="s">
        <v>737</v>
      </c>
      <c r="N368" s="142">
        <v>12</v>
      </c>
      <c r="O368" s="86">
        <v>768</v>
      </c>
      <c r="P368" s="60">
        <v>121.25</v>
      </c>
      <c r="Q368" s="57">
        <f t="shared" ref="Q368" si="86">ROUND(R368/6,2)</f>
        <v>24.25</v>
      </c>
      <c r="R368" s="57">
        <v>145.5</v>
      </c>
      <c r="S368" s="156"/>
    </row>
    <row r="369" spans="1:18" ht="15" x14ac:dyDescent="0.2">
      <c r="A369" s="33" t="s">
        <v>24</v>
      </c>
      <c r="B369" s="39" t="s">
        <v>74</v>
      </c>
      <c r="C369" s="91" t="s">
        <v>1149</v>
      </c>
      <c r="D369" s="142"/>
      <c r="E369" s="80">
        <v>4740008200342</v>
      </c>
      <c r="F369" s="34" t="s">
        <v>630</v>
      </c>
      <c r="G369" s="90" t="s">
        <v>1040</v>
      </c>
      <c r="H369" s="36" t="s">
        <v>707</v>
      </c>
      <c r="I369" s="80">
        <v>3214101090</v>
      </c>
      <c r="J369" s="36" t="s">
        <v>729</v>
      </c>
      <c r="K369" s="88" t="s">
        <v>101</v>
      </c>
      <c r="L369" s="85">
        <v>850</v>
      </c>
      <c r="M369" s="142" t="s">
        <v>737</v>
      </c>
      <c r="N369" s="142">
        <v>12</v>
      </c>
      <c r="O369" s="86">
        <v>768</v>
      </c>
      <c r="P369" s="60">
        <v>149.91999999999999</v>
      </c>
      <c r="Q369" s="57">
        <v>29.98</v>
      </c>
      <c r="R369" s="57">
        <v>179.9</v>
      </c>
    </row>
    <row r="370" spans="1:18" ht="15" x14ac:dyDescent="0.2">
      <c r="A370" s="33" t="s">
        <v>24</v>
      </c>
      <c r="B370" s="112" t="s">
        <v>74</v>
      </c>
      <c r="C370" s="91" t="s">
        <v>1150</v>
      </c>
      <c r="D370" s="142"/>
      <c r="E370" s="125">
        <v>4740008201042</v>
      </c>
      <c r="F370" s="126" t="s">
        <v>517</v>
      </c>
      <c r="G370" s="127" t="s">
        <v>1041</v>
      </c>
      <c r="H370" s="36" t="s">
        <v>707</v>
      </c>
      <c r="I370" s="125">
        <v>3214101090</v>
      </c>
      <c r="J370" s="36" t="s">
        <v>729</v>
      </c>
      <c r="K370" s="88" t="s">
        <v>101</v>
      </c>
      <c r="L370" s="85">
        <v>750</v>
      </c>
      <c r="M370" s="142" t="s">
        <v>740</v>
      </c>
      <c r="N370" s="142">
        <v>12</v>
      </c>
      <c r="O370" s="86">
        <v>768</v>
      </c>
      <c r="P370" s="60">
        <v>145.83000000000001</v>
      </c>
      <c r="Q370" s="57">
        <f t="shared" ref="Q370" si="87">ROUND(R370/6,2)</f>
        <v>29.17</v>
      </c>
      <c r="R370" s="57">
        <v>175</v>
      </c>
    </row>
    <row r="371" spans="1:18" s="146" customFormat="1" ht="20.25" x14ac:dyDescent="0.2">
      <c r="A371" s="37"/>
      <c r="B371" s="37"/>
      <c r="C371" s="55"/>
      <c r="D371" s="38"/>
      <c r="E371" s="55"/>
      <c r="F371" s="117"/>
      <c r="G371" s="117" t="s">
        <v>1003</v>
      </c>
      <c r="H371" s="117"/>
      <c r="I371" s="55"/>
      <c r="J371" s="117"/>
      <c r="K371" s="117"/>
      <c r="L371" s="117"/>
      <c r="M371" s="117"/>
      <c r="N371" s="117"/>
      <c r="O371" s="117"/>
      <c r="P371" s="117"/>
      <c r="Q371" s="117"/>
      <c r="R371" s="117"/>
    </row>
    <row r="372" spans="1:18" ht="18" x14ac:dyDescent="0.2">
      <c r="A372" s="144"/>
      <c r="B372" s="144"/>
      <c r="C372" s="147" t="s">
        <v>97</v>
      </c>
      <c r="D372" s="148"/>
      <c r="E372" s="148"/>
      <c r="F372" s="145" t="s">
        <v>1004</v>
      </c>
      <c r="G372" s="149"/>
      <c r="H372" s="149"/>
      <c r="I372" s="148"/>
      <c r="J372" s="149"/>
      <c r="K372" s="149"/>
      <c r="L372" s="149"/>
      <c r="M372" s="149"/>
      <c r="N372" s="149"/>
      <c r="O372" s="149"/>
      <c r="P372" s="149"/>
      <c r="Q372" s="149"/>
      <c r="R372" s="149"/>
    </row>
    <row r="373" spans="1:18" ht="15" x14ac:dyDescent="0.2">
      <c r="A373" s="33" t="s">
        <v>24</v>
      </c>
      <c r="B373" s="39" t="s">
        <v>75</v>
      </c>
      <c r="C373" s="91" t="s">
        <v>1151</v>
      </c>
      <c r="D373" s="142"/>
      <c r="E373" s="80">
        <v>4640013271668</v>
      </c>
      <c r="F373" s="34" t="s">
        <v>629</v>
      </c>
      <c r="G373" s="89" t="s">
        <v>1042</v>
      </c>
      <c r="H373" s="36" t="s">
        <v>707</v>
      </c>
      <c r="I373" s="80">
        <v>3214101090</v>
      </c>
      <c r="J373" s="36" t="s">
        <v>159</v>
      </c>
      <c r="K373" s="88" t="s">
        <v>101</v>
      </c>
      <c r="L373" s="85">
        <v>280</v>
      </c>
      <c r="M373" s="142" t="s">
        <v>737</v>
      </c>
      <c r="N373" s="142">
        <v>12</v>
      </c>
      <c r="O373" s="86">
        <v>1200</v>
      </c>
      <c r="P373" s="60">
        <v>40.83</v>
      </c>
      <c r="Q373" s="57">
        <f>ROUND(R373/6,2)</f>
        <v>8.17</v>
      </c>
      <c r="R373" s="57">
        <v>49</v>
      </c>
    </row>
    <row r="374" spans="1:18" s="146" customFormat="1" ht="18" x14ac:dyDescent="0.2">
      <c r="A374" s="33" t="s">
        <v>24</v>
      </c>
      <c r="B374" s="39" t="s">
        <v>75</v>
      </c>
      <c r="C374" s="91" t="s">
        <v>1152</v>
      </c>
      <c r="D374" s="142"/>
      <c r="E374" s="80">
        <v>9000100986038</v>
      </c>
      <c r="F374" s="163" t="s">
        <v>628</v>
      </c>
      <c r="G374" s="89" t="s">
        <v>1043</v>
      </c>
      <c r="H374" s="86" t="s">
        <v>703</v>
      </c>
      <c r="I374" s="80">
        <v>3214101090</v>
      </c>
      <c r="J374" s="36" t="s">
        <v>159</v>
      </c>
      <c r="K374" s="88" t="s">
        <v>101</v>
      </c>
      <c r="L374" s="85">
        <v>280</v>
      </c>
      <c r="M374" s="142" t="s">
        <v>737</v>
      </c>
      <c r="N374" s="142">
        <v>20</v>
      </c>
      <c r="O374" s="86">
        <v>1800</v>
      </c>
      <c r="P374" s="60">
        <v>38.79</v>
      </c>
      <c r="Q374" s="57">
        <f>ROUND(R374/6,2)</f>
        <v>7.76</v>
      </c>
      <c r="R374" s="57">
        <v>46.55</v>
      </c>
    </row>
    <row r="375" spans="1:18" ht="18" x14ac:dyDescent="0.2">
      <c r="A375" s="144"/>
      <c r="B375" s="144"/>
      <c r="C375" s="147" t="s">
        <v>97</v>
      </c>
      <c r="D375" s="148"/>
      <c r="E375" s="148"/>
      <c r="F375" s="145" t="s">
        <v>1005</v>
      </c>
      <c r="G375" s="149"/>
      <c r="H375" s="149"/>
      <c r="I375" s="148"/>
      <c r="J375" s="149"/>
      <c r="K375" s="149"/>
      <c r="L375" s="149"/>
      <c r="M375" s="149"/>
      <c r="N375" s="149"/>
      <c r="O375" s="149"/>
      <c r="P375" s="149"/>
      <c r="Q375" s="149"/>
      <c r="R375" s="149"/>
    </row>
    <row r="376" spans="1:18" ht="15" x14ac:dyDescent="0.2">
      <c r="A376" s="33" t="s">
        <v>24</v>
      </c>
      <c r="B376" s="39" t="s">
        <v>75</v>
      </c>
      <c r="C376" s="91" t="s">
        <v>1153</v>
      </c>
      <c r="D376" s="142"/>
      <c r="E376" s="80">
        <v>4740008500787</v>
      </c>
      <c r="F376" s="34" t="s">
        <v>518</v>
      </c>
      <c r="G376" s="89" t="s">
        <v>1044</v>
      </c>
      <c r="H376" s="36" t="s">
        <v>707</v>
      </c>
      <c r="I376" s="80">
        <v>3214101090</v>
      </c>
      <c r="J376" s="36" t="s">
        <v>159</v>
      </c>
      <c r="K376" s="88" t="s">
        <v>101</v>
      </c>
      <c r="L376" s="85">
        <v>280</v>
      </c>
      <c r="M376" s="142" t="s">
        <v>737</v>
      </c>
      <c r="N376" s="142">
        <v>12</v>
      </c>
      <c r="O376" s="86">
        <v>1200</v>
      </c>
      <c r="P376" s="60">
        <v>74.58</v>
      </c>
      <c r="Q376" s="57">
        <f>ROUND(R376/6,2)</f>
        <v>14.92</v>
      </c>
      <c r="R376" s="57">
        <v>89.5</v>
      </c>
    </row>
    <row r="377" spans="1:18" s="146" customFormat="1" ht="18" x14ac:dyDescent="0.2">
      <c r="A377" s="33" t="s">
        <v>24</v>
      </c>
      <c r="B377" s="39" t="s">
        <v>75</v>
      </c>
      <c r="C377" s="91" t="s">
        <v>1154</v>
      </c>
      <c r="D377" s="142"/>
      <c r="E377" s="80">
        <v>4740008500831</v>
      </c>
      <c r="F377" s="34" t="s">
        <v>519</v>
      </c>
      <c r="G377" s="89" t="s">
        <v>1045</v>
      </c>
      <c r="H377" s="36" t="s">
        <v>707</v>
      </c>
      <c r="I377" s="80">
        <v>3214101090</v>
      </c>
      <c r="J377" s="36" t="s">
        <v>159</v>
      </c>
      <c r="K377" s="88" t="s">
        <v>101</v>
      </c>
      <c r="L377" s="85">
        <v>280</v>
      </c>
      <c r="M377" s="142" t="s">
        <v>737</v>
      </c>
      <c r="N377" s="142">
        <v>12</v>
      </c>
      <c r="O377" s="86">
        <v>1200</v>
      </c>
      <c r="P377" s="60">
        <v>74.58</v>
      </c>
      <c r="Q377" s="57">
        <f>ROUND(R377/6,2)</f>
        <v>14.92</v>
      </c>
      <c r="R377" s="57">
        <v>89.5</v>
      </c>
    </row>
    <row r="378" spans="1:18" ht="18" x14ac:dyDescent="0.2">
      <c r="A378" s="144"/>
      <c r="B378" s="144"/>
      <c r="C378" s="147" t="s">
        <v>97</v>
      </c>
      <c r="D378" s="148"/>
      <c r="E378" s="148"/>
      <c r="F378" s="145" t="s">
        <v>1006</v>
      </c>
      <c r="G378" s="149"/>
      <c r="H378" s="149"/>
      <c r="I378" s="148"/>
      <c r="J378" s="149"/>
      <c r="K378" s="149"/>
      <c r="L378" s="149"/>
      <c r="M378" s="149"/>
      <c r="N378" s="149"/>
      <c r="O378" s="149"/>
      <c r="P378" s="149"/>
      <c r="Q378" s="149"/>
      <c r="R378" s="149"/>
    </row>
    <row r="379" spans="1:18" ht="15" x14ac:dyDescent="0.2">
      <c r="A379" s="33" t="s">
        <v>24</v>
      </c>
      <c r="B379" s="39" t="s">
        <v>75</v>
      </c>
      <c r="C379" s="100" t="s">
        <v>1155</v>
      </c>
      <c r="D379" s="142"/>
      <c r="E379" s="80">
        <v>4740008501210</v>
      </c>
      <c r="F379" s="34" t="s">
        <v>520</v>
      </c>
      <c r="G379" s="89" t="s">
        <v>1046</v>
      </c>
      <c r="H379" s="36" t="s">
        <v>707</v>
      </c>
      <c r="I379" s="80">
        <v>3214101090</v>
      </c>
      <c r="J379" s="36" t="s">
        <v>159</v>
      </c>
      <c r="K379" s="88" t="s">
        <v>101</v>
      </c>
      <c r="L379" s="85">
        <v>280</v>
      </c>
      <c r="M379" s="142" t="s">
        <v>737</v>
      </c>
      <c r="N379" s="142">
        <v>12</v>
      </c>
      <c r="O379" s="86">
        <v>1200</v>
      </c>
      <c r="P379" s="60">
        <v>78.75</v>
      </c>
      <c r="Q379" s="57">
        <f>ROUND(R379/6,2)</f>
        <v>15.75</v>
      </c>
      <c r="R379" s="57">
        <v>94.5</v>
      </c>
    </row>
    <row r="380" spans="1:18" s="146" customFormat="1" ht="18" x14ac:dyDescent="0.2">
      <c r="A380" s="33" t="s">
        <v>24</v>
      </c>
      <c r="B380" s="39" t="s">
        <v>75</v>
      </c>
      <c r="C380" s="100" t="s">
        <v>1156</v>
      </c>
      <c r="D380" s="142"/>
      <c r="E380" s="80">
        <v>4740008501203</v>
      </c>
      <c r="F380" s="34" t="s">
        <v>521</v>
      </c>
      <c r="G380" s="89" t="s">
        <v>1047</v>
      </c>
      <c r="H380" s="36" t="s">
        <v>707</v>
      </c>
      <c r="I380" s="80">
        <v>3214101090</v>
      </c>
      <c r="J380" s="36" t="s">
        <v>159</v>
      </c>
      <c r="K380" s="88" t="s">
        <v>101</v>
      </c>
      <c r="L380" s="85">
        <v>280</v>
      </c>
      <c r="M380" s="142" t="s">
        <v>737</v>
      </c>
      <c r="N380" s="142">
        <v>12</v>
      </c>
      <c r="O380" s="86">
        <v>1200</v>
      </c>
      <c r="P380" s="60">
        <v>78.75</v>
      </c>
      <c r="Q380" s="57">
        <f>ROUND(R380/6,2)</f>
        <v>15.75</v>
      </c>
      <c r="R380" s="57">
        <v>94.5</v>
      </c>
    </row>
    <row r="381" spans="1:18" s="146" customFormat="1" ht="18" x14ac:dyDescent="0.2">
      <c r="A381" s="213" t="s">
        <v>24</v>
      </c>
      <c r="B381" s="214" t="s">
        <v>75</v>
      </c>
      <c r="C381" s="215" t="s">
        <v>1279</v>
      </c>
      <c r="D381" s="174"/>
      <c r="E381" s="216">
        <v>4015000427371</v>
      </c>
      <c r="F381" s="217" t="s">
        <v>1281</v>
      </c>
      <c r="G381" s="218" t="s">
        <v>1283</v>
      </c>
      <c r="H381" s="219" t="s">
        <v>705</v>
      </c>
      <c r="I381" s="216">
        <v>3214101090</v>
      </c>
      <c r="J381" s="219" t="s">
        <v>159</v>
      </c>
      <c r="K381" s="220" t="s">
        <v>101</v>
      </c>
      <c r="L381" s="221">
        <v>280</v>
      </c>
      <c r="M381" s="174" t="s">
        <v>737</v>
      </c>
      <c r="N381" s="174">
        <v>12</v>
      </c>
      <c r="O381" s="222">
        <v>1200</v>
      </c>
      <c r="P381" s="223">
        <v>108.33</v>
      </c>
      <c r="Q381" s="223">
        <f t="shared" ref="Q381:Q382" si="88">ROUND(R381/6,2)</f>
        <v>21.67</v>
      </c>
      <c r="R381" s="223">
        <v>130</v>
      </c>
    </row>
    <row r="382" spans="1:18" s="146" customFormat="1" ht="18" x14ac:dyDescent="0.2">
      <c r="A382" s="213" t="s">
        <v>24</v>
      </c>
      <c r="B382" s="214" t="s">
        <v>75</v>
      </c>
      <c r="C382" s="215" t="s">
        <v>1280</v>
      </c>
      <c r="D382" s="174"/>
      <c r="E382" s="216">
        <v>4015000423434</v>
      </c>
      <c r="F382" s="217" t="s">
        <v>1282</v>
      </c>
      <c r="G382" s="218" t="s">
        <v>1284</v>
      </c>
      <c r="H382" s="219" t="s">
        <v>705</v>
      </c>
      <c r="I382" s="216">
        <v>3214101090</v>
      </c>
      <c r="J382" s="219" t="s">
        <v>159</v>
      </c>
      <c r="K382" s="220" t="s">
        <v>101</v>
      </c>
      <c r="L382" s="221">
        <v>280</v>
      </c>
      <c r="M382" s="174" t="s">
        <v>737</v>
      </c>
      <c r="N382" s="174">
        <v>12</v>
      </c>
      <c r="O382" s="222">
        <v>1200</v>
      </c>
      <c r="P382" s="223">
        <v>108.33</v>
      </c>
      <c r="Q382" s="223">
        <f t="shared" si="88"/>
        <v>21.67</v>
      </c>
      <c r="R382" s="223">
        <v>130</v>
      </c>
    </row>
    <row r="383" spans="1:18" ht="18" x14ac:dyDescent="0.2">
      <c r="A383" s="144"/>
      <c r="B383" s="144"/>
      <c r="C383" s="147" t="s">
        <v>97</v>
      </c>
      <c r="D383" s="148"/>
      <c r="E383" s="148"/>
      <c r="F383" s="145" t="s">
        <v>1007</v>
      </c>
      <c r="G383" s="149"/>
      <c r="H383" s="149"/>
      <c r="I383" s="148"/>
      <c r="J383" s="149"/>
      <c r="K383" s="149"/>
      <c r="L383" s="149"/>
      <c r="M383" s="149"/>
      <c r="N383" s="149"/>
      <c r="O383" s="149"/>
      <c r="P383" s="149"/>
      <c r="Q383" s="149"/>
      <c r="R383" s="149"/>
    </row>
    <row r="384" spans="1:18" s="146" customFormat="1" ht="18" x14ac:dyDescent="0.2">
      <c r="A384" s="33" t="s">
        <v>24</v>
      </c>
      <c r="B384" s="39" t="s">
        <v>75</v>
      </c>
      <c r="C384" s="98" t="s">
        <v>1157</v>
      </c>
      <c r="D384" s="142"/>
      <c r="E384" s="80">
        <v>8691451080714</v>
      </c>
      <c r="F384" s="34" t="s">
        <v>522</v>
      </c>
      <c r="G384" s="89" t="s">
        <v>1048</v>
      </c>
      <c r="H384" s="36" t="s">
        <v>707</v>
      </c>
      <c r="I384" s="80">
        <v>3214101090</v>
      </c>
      <c r="J384" s="36" t="s">
        <v>159</v>
      </c>
      <c r="K384" s="88" t="s">
        <v>101</v>
      </c>
      <c r="L384" s="85">
        <v>280</v>
      </c>
      <c r="M384" s="142" t="s">
        <v>737</v>
      </c>
      <c r="N384" s="142">
        <v>12</v>
      </c>
      <c r="O384" s="86">
        <v>1200</v>
      </c>
      <c r="P384" s="60">
        <v>93.33</v>
      </c>
      <c r="Q384" s="57">
        <f>ROUND(R384/6,2)</f>
        <v>18.670000000000002</v>
      </c>
      <c r="R384" s="57">
        <v>112</v>
      </c>
    </row>
    <row r="385" spans="1:18" ht="18" x14ac:dyDescent="0.2">
      <c r="A385" s="144"/>
      <c r="B385" s="144"/>
      <c r="C385" s="147" t="s">
        <v>97</v>
      </c>
      <c r="D385" s="148"/>
      <c r="E385" s="148"/>
      <c r="F385" s="145" t="s">
        <v>1008</v>
      </c>
      <c r="G385" s="149"/>
      <c r="H385" s="149"/>
      <c r="I385" s="148"/>
      <c r="J385" s="149"/>
      <c r="K385" s="149"/>
      <c r="L385" s="149"/>
      <c r="M385" s="149"/>
      <c r="N385" s="149"/>
      <c r="O385" s="149"/>
      <c r="P385" s="149"/>
      <c r="Q385" s="149"/>
      <c r="R385" s="149"/>
    </row>
    <row r="386" spans="1:18" s="146" customFormat="1" ht="18" x14ac:dyDescent="0.2">
      <c r="A386" s="33" t="s">
        <v>24</v>
      </c>
      <c r="B386" s="39" t="s">
        <v>75</v>
      </c>
      <c r="C386" s="98" t="s">
        <v>1158</v>
      </c>
      <c r="D386" s="142"/>
      <c r="E386" s="80">
        <v>8691451080752</v>
      </c>
      <c r="F386" s="34" t="s">
        <v>523</v>
      </c>
      <c r="G386" s="89" t="s">
        <v>1049</v>
      </c>
      <c r="H386" s="36" t="s">
        <v>707</v>
      </c>
      <c r="I386" s="80">
        <v>3214101090</v>
      </c>
      <c r="J386" s="36" t="s">
        <v>159</v>
      </c>
      <c r="K386" s="88" t="s">
        <v>101</v>
      </c>
      <c r="L386" s="85">
        <v>280</v>
      </c>
      <c r="M386" s="142" t="s">
        <v>737</v>
      </c>
      <c r="N386" s="142">
        <v>12</v>
      </c>
      <c r="O386" s="86">
        <v>1200</v>
      </c>
      <c r="P386" s="60">
        <v>85.83</v>
      </c>
      <c r="Q386" s="57">
        <f>ROUND(R386/6,2)</f>
        <v>17.170000000000002</v>
      </c>
      <c r="R386" s="57">
        <v>103</v>
      </c>
    </row>
    <row r="387" spans="1:18" ht="18" x14ac:dyDescent="0.2">
      <c r="A387" s="144"/>
      <c r="B387" s="144"/>
      <c r="C387" s="147" t="s">
        <v>97</v>
      </c>
      <c r="D387" s="148"/>
      <c r="E387" s="148"/>
      <c r="F387" s="145" t="s">
        <v>1009</v>
      </c>
      <c r="G387" s="149"/>
      <c r="H387" s="149"/>
      <c r="I387" s="148"/>
      <c r="J387" s="149"/>
      <c r="K387" s="149"/>
      <c r="L387" s="149"/>
      <c r="M387" s="149"/>
      <c r="N387" s="149"/>
      <c r="O387" s="149"/>
      <c r="P387" s="149"/>
      <c r="Q387" s="149"/>
      <c r="R387" s="149"/>
    </row>
    <row r="388" spans="1:18" s="146" customFormat="1" ht="18" x14ac:dyDescent="0.2">
      <c r="A388" s="33" t="s">
        <v>24</v>
      </c>
      <c r="B388" s="39" t="s">
        <v>75</v>
      </c>
      <c r="C388" s="91" t="s">
        <v>1159</v>
      </c>
      <c r="D388" s="142"/>
      <c r="E388" s="80">
        <v>4740008302831</v>
      </c>
      <c r="F388" s="34" t="s">
        <v>524</v>
      </c>
      <c r="G388" s="89" t="s">
        <v>1050</v>
      </c>
      <c r="H388" s="36" t="s">
        <v>707</v>
      </c>
      <c r="I388" s="80">
        <v>3214101090</v>
      </c>
      <c r="J388" s="36" t="s">
        <v>159</v>
      </c>
      <c r="K388" s="88" t="s">
        <v>101</v>
      </c>
      <c r="L388" s="85">
        <v>300</v>
      </c>
      <c r="M388" s="142" t="s">
        <v>735</v>
      </c>
      <c r="N388" s="142">
        <v>12</v>
      </c>
      <c r="O388" s="86">
        <v>1200</v>
      </c>
      <c r="P388" s="60">
        <v>67.5</v>
      </c>
      <c r="Q388" s="57">
        <f>ROUND(R388/6,2)</f>
        <v>13.5</v>
      </c>
      <c r="R388" s="57">
        <v>81</v>
      </c>
    </row>
    <row r="389" spans="1:18" ht="18" x14ac:dyDescent="0.2">
      <c r="A389" s="144"/>
      <c r="B389" s="144"/>
      <c r="C389" s="147" t="s">
        <v>97</v>
      </c>
      <c r="D389" s="148"/>
      <c r="E389" s="148"/>
      <c r="F389" s="145" t="s">
        <v>1010</v>
      </c>
      <c r="G389" s="149"/>
      <c r="H389" s="149"/>
      <c r="I389" s="148"/>
      <c r="J389" s="149"/>
      <c r="K389" s="149"/>
      <c r="L389" s="149"/>
      <c r="M389" s="149"/>
      <c r="N389" s="149"/>
      <c r="O389" s="149"/>
      <c r="P389" s="149"/>
      <c r="Q389" s="149"/>
      <c r="R389" s="149"/>
    </row>
    <row r="390" spans="1:18" s="146" customFormat="1" ht="18" x14ac:dyDescent="0.2">
      <c r="A390" s="33" t="s">
        <v>24</v>
      </c>
      <c r="B390" s="39" t="s">
        <v>75</v>
      </c>
      <c r="C390" s="91" t="s">
        <v>1160</v>
      </c>
      <c r="D390" s="142"/>
      <c r="E390" s="80">
        <v>4740008501340</v>
      </c>
      <c r="F390" s="34" t="s">
        <v>525</v>
      </c>
      <c r="G390" s="89" t="s">
        <v>1051</v>
      </c>
      <c r="H390" s="36" t="s">
        <v>707</v>
      </c>
      <c r="I390" s="80">
        <v>3214101090</v>
      </c>
      <c r="J390" s="36" t="s">
        <v>159</v>
      </c>
      <c r="K390" s="88" t="s">
        <v>101</v>
      </c>
      <c r="L390" s="85">
        <v>300</v>
      </c>
      <c r="M390" s="142" t="s">
        <v>737</v>
      </c>
      <c r="N390" s="142">
        <v>12</v>
      </c>
      <c r="O390" s="86">
        <v>1200</v>
      </c>
      <c r="P390" s="60">
        <v>104.17</v>
      </c>
      <c r="Q390" s="57">
        <f>ROUND(R390/6,2)</f>
        <v>20.83</v>
      </c>
      <c r="R390" s="57">
        <v>125</v>
      </c>
    </row>
    <row r="391" spans="1:18" ht="18" x14ac:dyDescent="0.2">
      <c r="A391" s="144"/>
      <c r="B391" s="144"/>
      <c r="C391" s="147"/>
      <c r="D391" s="148"/>
      <c r="E391" s="148"/>
      <c r="F391" s="145" t="s">
        <v>1011</v>
      </c>
      <c r="G391" s="149"/>
      <c r="H391" s="149"/>
      <c r="I391" s="148"/>
      <c r="J391" s="149"/>
      <c r="K391" s="149"/>
      <c r="L391" s="149"/>
      <c r="M391" s="149"/>
      <c r="N391" s="149"/>
      <c r="O391" s="149"/>
      <c r="P391" s="149"/>
      <c r="Q391" s="149"/>
      <c r="R391" s="149"/>
    </row>
    <row r="392" spans="1:18" s="146" customFormat="1" ht="18" x14ac:dyDescent="0.2">
      <c r="A392" s="33" t="s">
        <v>24</v>
      </c>
      <c r="B392" s="39" t="s">
        <v>75</v>
      </c>
      <c r="C392" s="91" t="s">
        <v>1161</v>
      </c>
      <c r="D392" s="142"/>
      <c r="E392" s="153">
        <v>4015000407700</v>
      </c>
      <c r="F392" s="35" t="s">
        <v>526</v>
      </c>
      <c r="G392" s="89" t="s">
        <v>1052</v>
      </c>
      <c r="H392" s="86" t="s">
        <v>705</v>
      </c>
      <c r="I392" s="153">
        <v>3214101090</v>
      </c>
      <c r="J392" s="36" t="s">
        <v>159</v>
      </c>
      <c r="K392" s="88" t="s">
        <v>101</v>
      </c>
      <c r="L392" s="85">
        <v>280</v>
      </c>
      <c r="M392" s="142" t="s">
        <v>735</v>
      </c>
      <c r="N392" s="154">
        <v>12</v>
      </c>
      <c r="O392" s="155">
        <v>1200</v>
      </c>
      <c r="P392" s="60">
        <v>123.33</v>
      </c>
      <c r="Q392" s="57">
        <f>ROUND(R392/6,2)</f>
        <v>24.67</v>
      </c>
      <c r="R392" s="57">
        <v>148</v>
      </c>
    </row>
    <row r="393" spans="1:18" ht="18" x14ac:dyDescent="0.2">
      <c r="A393" s="144"/>
      <c r="B393" s="144"/>
      <c r="C393" s="147"/>
      <c r="D393" s="148"/>
      <c r="E393" s="148"/>
      <c r="F393" s="145" t="s">
        <v>1012</v>
      </c>
      <c r="G393" s="149"/>
      <c r="H393" s="149"/>
      <c r="I393" s="148"/>
      <c r="J393" s="149"/>
      <c r="K393" s="149"/>
      <c r="L393" s="149"/>
      <c r="M393" s="149"/>
      <c r="N393" s="149"/>
      <c r="O393" s="149"/>
      <c r="P393" s="149"/>
      <c r="Q393" s="149"/>
      <c r="R393" s="149"/>
    </row>
    <row r="394" spans="1:18" ht="15" x14ac:dyDescent="0.2">
      <c r="A394" s="33" t="s">
        <v>24</v>
      </c>
      <c r="B394" s="39" t="s">
        <v>75</v>
      </c>
      <c r="C394" s="91" t="s">
        <v>1162</v>
      </c>
      <c r="D394" s="142"/>
      <c r="E394" s="153">
        <v>8691451399236</v>
      </c>
      <c r="F394" s="35" t="s">
        <v>527</v>
      </c>
      <c r="G394" s="89" t="s">
        <v>1053</v>
      </c>
      <c r="H394" s="86" t="s">
        <v>708</v>
      </c>
      <c r="I394" s="153">
        <v>3214101090</v>
      </c>
      <c r="J394" s="36" t="s">
        <v>730</v>
      </c>
      <c r="K394" s="88" t="s">
        <v>101</v>
      </c>
      <c r="L394" s="85">
        <v>600</v>
      </c>
      <c r="M394" s="142" t="s">
        <v>740</v>
      </c>
      <c r="N394" s="154">
        <v>20</v>
      </c>
      <c r="O394" s="155">
        <v>800</v>
      </c>
      <c r="P394" s="60">
        <v>169.17</v>
      </c>
      <c r="Q394" s="57">
        <f>ROUND(R394/6,2)</f>
        <v>33.83</v>
      </c>
      <c r="R394" s="57">
        <v>203</v>
      </c>
    </row>
    <row r="395" spans="1:18" ht="20.25" x14ac:dyDescent="0.2">
      <c r="A395" s="37"/>
      <c r="B395" s="37"/>
      <c r="C395" s="150" t="s">
        <v>98</v>
      </c>
      <c r="D395" s="96"/>
      <c r="E395" s="38"/>
      <c r="F395" s="117"/>
      <c r="G395" s="117" t="s">
        <v>1013</v>
      </c>
      <c r="H395" s="117"/>
      <c r="I395" s="38"/>
      <c r="J395" s="117"/>
      <c r="K395" s="117"/>
      <c r="L395" s="117"/>
      <c r="M395" s="117"/>
      <c r="N395" s="117"/>
      <c r="O395" s="117"/>
      <c r="P395" s="117"/>
      <c r="Q395" s="117"/>
      <c r="R395" s="117"/>
    </row>
    <row r="396" spans="1:18" ht="15" x14ac:dyDescent="0.2">
      <c r="A396" s="33" t="s">
        <v>24</v>
      </c>
      <c r="B396" s="39" t="s">
        <v>76</v>
      </c>
      <c r="C396" s="91" t="s">
        <v>1163</v>
      </c>
      <c r="D396" s="142"/>
      <c r="E396" s="80">
        <v>9000101100396</v>
      </c>
      <c r="F396" s="34" t="s">
        <v>528</v>
      </c>
      <c r="G396" s="90" t="s">
        <v>1054</v>
      </c>
      <c r="H396" s="86" t="s">
        <v>709</v>
      </c>
      <c r="I396" s="80">
        <v>2827200000</v>
      </c>
      <c r="J396" s="36" t="s">
        <v>42</v>
      </c>
      <c r="K396" s="85" t="s">
        <v>147</v>
      </c>
      <c r="L396" s="85" t="s">
        <v>148</v>
      </c>
      <c r="M396" s="85" t="s">
        <v>736</v>
      </c>
      <c r="N396" s="142">
        <v>6</v>
      </c>
      <c r="O396" s="63">
        <v>216</v>
      </c>
      <c r="P396" s="60">
        <v>220.79166666666666</v>
      </c>
      <c r="Q396" s="57">
        <f t="shared" ref="Q396" si="89">ROUND(R396/6,2)</f>
        <v>44.16</v>
      </c>
      <c r="R396" s="57">
        <f t="shared" ref="R396" si="90">ROUND(P396*1.2,2)</f>
        <v>264.95</v>
      </c>
    </row>
    <row r="397" spans="1:18" ht="15" x14ac:dyDescent="0.2">
      <c r="A397" s="33" t="s">
        <v>24</v>
      </c>
      <c r="B397" s="39" t="s">
        <v>76</v>
      </c>
      <c r="C397" s="91" t="s">
        <v>1164</v>
      </c>
      <c r="D397" s="142"/>
      <c r="E397" s="80">
        <v>9000101100372</v>
      </c>
      <c r="F397" s="34" t="s">
        <v>529</v>
      </c>
      <c r="G397" s="90" t="s">
        <v>1055</v>
      </c>
      <c r="H397" s="86" t="s">
        <v>709</v>
      </c>
      <c r="I397" s="80">
        <v>2827200000</v>
      </c>
      <c r="J397" s="36" t="s">
        <v>42</v>
      </c>
      <c r="K397" s="85" t="s">
        <v>147</v>
      </c>
      <c r="L397" s="85" t="s">
        <v>148</v>
      </c>
      <c r="M397" s="85" t="s">
        <v>736</v>
      </c>
      <c r="N397" s="142">
        <v>12</v>
      </c>
      <c r="O397" s="86">
        <v>1800</v>
      </c>
      <c r="P397" s="60">
        <v>104.125</v>
      </c>
      <c r="Q397" s="57">
        <f t="shared" ref="Q397" si="91">ROUND(R397/6,2)</f>
        <v>20.83</v>
      </c>
      <c r="R397" s="57">
        <f t="shared" ref="R397" si="92">ROUND(P397*1.2,2)</f>
        <v>124.95</v>
      </c>
    </row>
    <row r="398" spans="1:18" ht="15" x14ac:dyDescent="0.2">
      <c r="A398" s="33" t="s">
        <v>24</v>
      </c>
      <c r="B398" s="39" t="s">
        <v>76</v>
      </c>
      <c r="C398" s="91" t="s">
        <v>1166</v>
      </c>
      <c r="D398" s="142"/>
      <c r="E398" s="80">
        <v>5997272387012</v>
      </c>
      <c r="F398" s="34" t="s">
        <v>530</v>
      </c>
      <c r="G398" s="90" t="s">
        <v>1056</v>
      </c>
      <c r="H398" s="86" t="s">
        <v>710</v>
      </c>
      <c r="I398" s="80">
        <v>2827200000</v>
      </c>
      <c r="J398" s="36" t="s">
        <v>161</v>
      </c>
      <c r="K398" s="85" t="s">
        <v>42</v>
      </c>
      <c r="L398" s="85" t="s">
        <v>148</v>
      </c>
      <c r="M398" s="142" t="s">
        <v>736</v>
      </c>
      <c r="N398" s="142">
        <v>6</v>
      </c>
      <c r="O398" s="63">
        <v>216</v>
      </c>
      <c r="P398" s="60">
        <v>288.29166666666669</v>
      </c>
      <c r="Q398" s="57">
        <f t="shared" ref="Q398:Q399" si="93">ROUND(R398/6,2)</f>
        <v>57.66</v>
      </c>
      <c r="R398" s="57">
        <f t="shared" ref="R398:R399" si="94">ROUND(P398*1.2,2)</f>
        <v>345.95</v>
      </c>
    </row>
    <row r="399" spans="1:18" s="3" customFormat="1" ht="15" x14ac:dyDescent="0.2">
      <c r="A399" s="33" t="s">
        <v>24</v>
      </c>
      <c r="B399" s="39" t="s">
        <v>76</v>
      </c>
      <c r="C399" s="91" t="s">
        <v>1167</v>
      </c>
      <c r="D399" s="142"/>
      <c r="E399" s="80">
        <v>5997272386879</v>
      </c>
      <c r="F399" s="35" t="s">
        <v>531</v>
      </c>
      <c r="G399" s="90" t="s">
        <v>1057</v>
      </c>
      <c r="H399" s="86" t="s">
        <v>710</v>
      </c>
      <c r="I399" s="80">
        <v>2827200000</v>
      </c>
      <c r="J399" s="36" t="s">
        <v>161</v>
      </c>
      <c r="K399" s="85" t="s">
        <v>42</v>
      </c>
      <c r="L399" s="85" t="s">
        <v>149</v>
      </c>
      <c r="M399" s="142" t="s">
        <v>737</v>
      </c>
      <c r="N399" s="142">
        <v>12</v>
      </c>
      <c r="O399" s="86">
        <v>720</v>
      </c>
      <c r="P399" s="60">
        <v>197.45833333333334</v>
      </c>
      <c r="Q399" s="57">
        <f t="shared" si="93"/>
        <v>39.49</v>
      </c>
      <c r="R399" s="57">
        <f t="shared" si="94"/>
        <v>236.95</v>
      </c>
    </row>
    <row r="400" spans="1:18" s="146" customFormat="1" ht="20.25" x14ac:dyDescent="0.2">
      <c r="A400" s="92"/>
      <c r="B400" s="92"/>
      <c r="C400" s="152" t="s">
        <v>43</v>
      </c>
      <c r="D400" s="96"/>
      <c r="E400" s="38"/>
      <c r="F400" s="117"/>
      <c r="G400" s="117" t="s">
        <v>1014</v>
      </c>
      <c r="H400" s="117"/>
      <c r="I400" s="38"/>
      <c r="J400" s="117"/>
      <c r="K400" s="117"/>
      <c r="L400" s="117"/>
      <c r="M400" s="117"/>
      <c r="N400" s="117"/>
      <c r="O400" s="117"/>
      <c r="P400" s="117"/>
      <c r="Q400" s="117"/>
      <c r="R400" s="117"/>
    </row>
    <row r="401" spans="1:18" ht="18" x14ac:dyDescent="0.2">
      <c r="A401" s="144"/>
      <c r="B401" s="144"/>
      <c r="C401" s="147" t="s">
        <v>34</v>
      </c>
      <c r="D401" s="148"/>
      <c r="E401" s="148"/>
      <c r="F401" s="145" t="s">
        <v>1031</v>
      </c>
      <c r="G401" s="149"/>
      <c r="H401" s="149"/>
      <c r="I401" s="148"/>
      <c r="J401" s="149"/>
      <c r="K401" s="149"/>
      <c r="L401" s="149"/>
      <c r="M401" s="149"/>
      <c r="N401" s="149"/>
      <c r="O401" s="149"/>
      <c r="P401" s="149"/>
      <c r="Q401" s="149"/>
      <c r="R401" s="149"/>
    </row>
    <row r="402" spans="1:18" ht="25.5" x14ac:dyDescent="0.2">
      <c r="A402" s="40" t="s">
        <v>26</v>
      </c>
      <c r="B402" s="40" t="s">
        <v>43</v>
      </c>
      <c r="C402" s="32" t="s">
        <v>1168</v>
      </c>
      <c r="D402" s="142"/>
      <c r="E402" s="80">
        <v>4823051718443</v>
      </c>
      <c r="F402" s="123" t="s">
        <v>532</v>
      </c>
      <c r="G402" s="62" t="s">
        <v>1058</v>
      </c>
      <c r="H402" s="116" t="s">
        <v>711</v>
      </c>
      <c r="I402" s="80">
        <v>3505209000</v>
      </c>
      <c r="J402" s="36" t="s">
        <v>161</v>
      </c>
      <c r="K402" s="93" t="s">
        <v>147</v>
      </c>
      <c r="L402" s="85">
        <v>250</v>
      </c>
      <c r="M402" s="85" t="s">
        <v>736</v>
      </c>
      <c r="N402" s="61">
        <v>18</v>
      </c>
      <c r="O402" s="222">
        <v>540</v>
      </c>
      <c r="P402" s="60">
        <v>62.125</v>
      </c>
      <c r="Q402" s="57">
        <f t="shared" ref="Q402:Q411" si="95">ROUND(R402/6,2)</f>
        <v>12.43</v>
      </c>
      <c r="R402" s="57">
        <f t="shared" ref="R402:R409" si="96">ROUND(P402*1.2,2)</f>
        <v>74.55</v>
      </c>
    </row>
    <row r="403" spans="1:18" ht="38.25" x14ac:dyDescent="0.2">
      <c r="A403" s="40" t="s">
        <v>26</v>
      </c>
      <c r="B403" s="40" t="s">
        <v>43</v>
      </c>
      <c r="C403" s="32" t="s">
        <v>1169</v>
      </c>
      <c r="D403" s="142"/>
      <c r="E403" s="80">
        <v>4823051721214</v>
      </c>
      <c r="F403" s="123" t="s">
        <v>533</v>
      </c>
      <c r="G403" s="62" t="s">
        <v>1059</v>
      </c>
      <c r="H403" s="116" t="s">
        <v>712</v>
      </c>
      <c r="I403" s="80">
        <v>3505205000</v>
      </c>
      <c r="J403" s="36" t="s">
        <v>161</v>
      </c>
      <c r="K403" s="93" t="s">
        <v>147</v>
      </c>
      <c r="L403" s="85">
        <v>250</v>
      </c>
      <c r="M403" s="85" t="s">
        <v>736</v>
      </c>
      <c r="N403" s="61">
        <v>18</v>
      </c>
      <c r="O403" s="222">
        <v>540</v>
      </c>
      <c r="P403" s="60">
        <v>56.291666666666664</v>
      </c>
      <c r="Q403" s="57">
        <f>ROUND(R403/6,2)</f>
        <v>11.26</v>
      </c>
      <c r="R403" s="57">
        <f>ROUND(P403*1.2,2)</f>
        <v>67.55</v>
      </c>
    </row>
    <row r="404" spans="1:18" ht="38.25" x14ac:dyDescent="0.2">
      <c r="A404" s="40" t="s">
        <v>26</v>
      </c>
      <c r="B404" s="40" t="s">
        <v>43</v>
      </c>
      <c r="C404" s="32" t="s">
        <v>1170</v>
      </c>
      <c r="D404" s="142"/>
      <c r="E404" s="80">
        <v>4823051721221</v>
      </c>
      <c r="F404" s="123" t="s">
        <v>534</v>
      </c>
      <c r="G404" s="62" t="s">
        <v>1060</v>
      </c>
      <c r="H404" s="116" t="s">
        <v>712</v>
      </c>
      <c r="I404" s="80">
        <v>3505205000</v>
      </c>
      <c r="J404" s="36" t="s">
        <v>161</v>
      </c>
      <c r="K404" s="93" t="s">
        <v>147</v>
      </c>
      <c r="L404" s="85">
        <v>100</v>
      </c>
      <c r="M404" s="85" t="s">
        <v>736</v>
      </c>
      <c r="N404" s="61">
        <v>18</v>
      </c>
      <c r="O404" s="222">
        <v>648</v>
      </c>
      <c r="P404" s="60">
        <v>29.625</v>
      </c>
      <c r="Q404" s="57">
        <f>ROUND(R404/6,2)</f>
        <v>5.93</v>
      </c>
      <c r="R404" s="57">
        <f>ROUND(P404*1.2,2)</f>
        <v>35.549999999999997</v>
      </c>
    </row>
    <row r="405" spans="1:18" ht="25.5" x14ac:dyDescent="0.2">
      <c r="A405" s="40" t="s">
        <v>26</v>
      </c>
      <c r="B405" s="40" t="s">
        <v>43</v>
      </c>
      <c r="C405" s="32" t="s">
        <v>1171</v>
      </c>
      <c r="D405" s="142"/>
      <c r="E405" s="80">
        <v>4823051720828</v>
      </c>
      <c r="F405" s="123" t="s">
        <v>535</v>
      </c>
      <c r="G405" s="62" t="s">
        <v>1061</v>
      </c>
      <c r="H405" s="116" t="s">
        <v>711</v>
      </c>
      <c r="I405" s="80">
        <v>3505209000</v>
      </c>
      <c r="J405" s="36" t="s">
        <v>161</v>
      </c>
      <c r="K405" s="93" t="s">
        <v>147</v>
      </c>
      <c r="L405" s="85">
        <v>300</v>
      </c>
      <c r="M405" s="85" t="s">
        <v>736</v>
      </c>
      <c r="N405" s="61">
        <v>18</v>
      </c>
      <c r="O405" s="222">
        <v>540</v>
      </c>
      <c r="P405" s="60">
        <v>74.625</v>
      </c>
      <c r="Q405" s="57">
        <f>ROUND(R405/6,2)</f>
        <v>14.93</v>
      </c>
      <c r="R405" s="57">
        <f t="shared" si="96"/>
        <v>89.55</v>
      </c>
    </row>
    <row r="406" spans="1:18" ht="25.5" x14ac:dyDescent="0.2">
      <c r="A406" s="40" t="s">
        <v>26</v>
      </c>
      <c r="B406" s="40" t="s">
        <v>43</v>
      </c>
      <c r="C406" s="32" t="s">
        <v>1172</v>
      </c>
      <c r="D406" s="142"/>
      <c r="E406" s="80">
        <v>4823051718450</v>
      </c>
      <c r="F406" s="123" t="s">
        <v>536</v>
      </c>
      <c r="G406" s="89" t="s">
        <v>1062</v>
      </c>
      <c r="H406" s="116" t="s">
        <v>711</v>
      </c>
      <c r="I406" s="80">
        <v>3505209000</v>
      </c>
      <c r="J406" s="36" t="s">
        <v>161</v>
      </c>
      <c r="K406" s="93" t="s">
        <v>147</v>
      </c>
      <c r="L406" s="85">
        <v>300</v>
      </c>
      <c r="M406" s="85" t="s">
        <v>736</v>
      </c>
      <c r="N406" s="61">
        <v>18</v>
      </c>
      <c r="O406" s="222">
        <v>540</v>
      </c>
      <c r="P406" s="60">
        <v>77.958333333333329</v>
      </c>
      <c r="Q406" s="57">
        <f t="shared" si="95"/>
        <v>15.59</v>
      </c>
      <c r="R406" s="57">
        <f t="shared" si="96"/>
        <v>93.55</v>
      </c>
    </row>
    <row r="407" spans="1:18" ht="25.5" x14ac:dyDescent="0.2">
      <c r="A407" s="40" t="s">
        <v>26</v>
      </c>
      <c r="B407" s="40" t="s">
        <v>43</v>
      </c>
      <c r="C407" s="32" t="s">
        <v>1173</v>
      </c>
      <c r="D407" s="142"/>
      <c r="E407" s="80">
        <v>4823051718436</v>
      </c>
      <c r="F407" s="123" t="s">
        <v>537</v>
      </c>
      <c r="G407" s="89" t="s">
        <v>1063</v>
      </c>
      <c r="H407" s="116" t="s">
        <v>711</v>
      </c>
      <c r="I407" s="80">
        <v>3506100098</v>
      </c>
      <c r="J407" s="36" t="s">
        <v>161</v>
      </c>
      <c r="K407" s="93" t="s">
        <v>147</v>
      </c>
      <c r="L407" s="85">
        <v>250</v>
      </c>
      <c r="M407" s="88" t="s">
        <v>741</v>
      </c>
      <c r="N407" s="61">
        <v>18</v>
      </c>
      <c r="O407" s="222">
        <v>540</v>
      </c>
      <c r="P407" s="60">
        <v>97.125</v>
      </c>
      <c r="Q407" s="57">
        <f t="shared" si="95"/>
        <v>19.43</v>
      </c>
      <c r="R407" s="57">
        <f t="shared" si="96"/>
        <v>116.55</v>
      </c>
    </row>
    <row r="408" spans="1:18" ht="25.5" x14ac:dyDescent="0.2">
      <c r="A408" s="40" t="s">
        <v>26</v>
      </c>
      <c r="B408" s="40" t="s">
        <v>43</v>
      </c>
      <c r="C408" s="32" t="s">
        <v>1174</v>
      </c>
      <c r="D408" s="142"/>
      <c r="E408" s="56">
        <v>4823051719525</v>
      </c>
      <c r="F408" s="123" t="s">
        <v>538</v>
      </c>
      <c r="G408" s="89" t="s">
        <v>1064</v>
      </c>
      <c r="H408" s="116" t="s">
        <v>711</v>
      </c>
      <c r="I408" s="56">
        <v>3505205000</v>
      </c>
      <c r="J408" s="36" t="s">
        <v>161</v>
      </c>
      <c r="K408" s="93" t="s">
        <v>147</v>
      </c>
      <c r="L408" s="85">
        <v>500</v>
      </c>
      <c r="M408" s="88" t="s">
        <v>741</v>
      </c>
      <c r="N408" s="61">
        <v>18</v>
      </c>
      <c r="O408" s="222">
        <v>540</v>
      </c>
      <c r="P408" s="60">
        <v>147.12500000000003</v>
      </c>
      <c r="Q408" s="57">
        <f t="shared" si="95"/>
        <v>29.43</v>
      </c>
      <c r="R408" s="57">
        <f t="shared" si="96"/>
        <v>176.55</v>
      </c>
    </row>
    <row r="409" spans="1:18" ht="25.5" x14ac:dyDescent="0.2">
      <c r="A409" s="40" t="s">
        <v>26</v>
      </c>
      <c r="B409" s="40" t="s">
        <v>43</v>
      </c>
      <c r="C409" s="32" t="s">
        <v>1175</v>
      </c>
      <c r="D409" s="142"/>
      <c r="E409" s="80">
        <v>4823051720569</v>
      </c>
      <c r="F409" s="123" t="s">
        <v>539</v>
      </c>
      <c r="G409" s="89" t="s">
        <v>1065</v>
      </c>
      <c r="H409" s="116" t="s">
        <v>711</v>
      </c>
      <c r="I409" s="80">
        <v>3505209000</v>
      </c>
      <c r="J409" s="36" t="s">
        <v>161</v>
      </c>
      <c r="K409" s="93" t="s">
        <v>147</v>
      </c>
      <c r="L409" s="85">
        <v>250</v>
      </c>
      <c r="M409" s="85" t="s">
        <v>736</v>
      </c>
      <c r="N409" s="61">
        <v>18</v>
      </c>
      <c r="O409" s="222">
        <v>540</v>
      </c>
      <c r="P409" s="60">
        <v>67.958333333333329</v>
      </c>
      <c r="Q409" s="57">
        <f t="shared" si="95"/>
        <v>13.59</v>
      </c>
      <c r="R409" s="57">
        <f t="shared" si="96"/>
        <v>81.55</v>
      </c>
    </row>
    <row r="410" spans="1:18" ht="15" x14ac:dyDescent="0.2">
      <c r="A410" s="40" t="s">
        <v>26</v>
      </c>
      <c r="B410" s="40" t="s">
        <v>43</v>
      </c>
      <c r="C410" s="32" t="s">
        <v>1176</v>
      </c>
      <c r="D410" s="142"/>
      <c r="E410" s="80">
        <v>9000101119916</v>
      </c>
      <c r="F410" s="123" t="s">
        <v>625</v>
      </c>
      <c r="G410" s="89" t="s">
        <v>1066</v>
      </c>
      <c r="H410" s="116" t="s">
        <v>706</v>
      </c>
      <c r="I410" s="80">
        <v>3505205000</v>
      </c>
      <c r="J410" s="36" t="s">
        <v>728</v>
      </c>
      <c r="K410" s="93" t="s">
        <v>144</v>
      </c>
      <c r="L410" s="85">
        <v>10</v>
      </c>
      <c r="M410" s="142" t="s">
        <v>735</v>
      </c>
      <c r="N410" s="61" t="s">
        <v>32</v>
      </c>
      <c r="O410" s="86">
        <v>44</v>
      </c>
      <c r="P410" s="60">
        <v>499.16666666666669</v>
      </c>
      <c r="Q410" s="57">
        <f>ROUND(R410/6,2)</f>
        <v>99.83</v>
      </c>
      <c r="R410" s="57">
        <v>599</v>
      </c>
    </row>
    <row r="411" spans="1:18" s="4" customFormat="1" ht="15" x14ac:dyDescent="0.2">
      <c r="A411" s="40" t="s">
        <v>26</v>
      </c>
      <c r="B411" s="40" t="s">
        <v>43</v>
      </c>
      <c r="C411" s="32" t="s">
        <v>1176</v>
      </c>
      <c r="D411" s="142"/>
      <c r="E411" s="80">
        <v>9000101119923</v>
      </c>
      <c r="F411" s="123" t="s">
        <v>626</v>
      </c>
      <c r="G411" s="89" t="s">
        <v>1067</v>
      </c>
      <c r="H411" s="116" t="s">
        <v>706</v>
      </c>
      <c r="I411" s="80">
        <v>3505205000</v>
      </c>
      <c r="J411" s="36" t="s">
        <v>728</v>
      </c>
      <c r="K411" s="93" t="s">
        <v>144</v>
      </c>
      <c r="L411" s="85">
        <v>5</v>
      </c>
      <c r="M411" s="142" t="s">
        <v>735</v>
      </c>
      <c r="N411" s="61" t="s">
        <v>32</v>
      </c>
      <c r="O411" s="86">
        <v>72</v>
      </c>
      <c r="P411" s="60">
        <v>275</v>
      </c>
      <c r="Q411" s="57">
        <f t="shared" si="95"/>
        <v>55</v>
      </c>
      <c r="R411" s="57">
        <v>330</v>
      </c>
    </row>
    <row r="412" spans="1:18" s="146" customFormat="1" ht="20.25" x14ac:dyDescent="0.2">
      <c r="A412" s="94"/>
      <c r="B412" s="94"/>
      <c r="C412" s="117"/>
      <c r="D412" s="117"/>
      <c r="E412" s="117"/>
      <c r="F412" s="117"/>
      <c r="G412" s="117" t="s">
        <v>1015</v>
      </c>
      <c r="H412" s="117"/>
      <c r="I412" s="117"/>
      <c r="J412" s="117"/>
      <c r="K412" s="117"/>
      <c r="L412" s="117"/>
      <c r="M412" s="117"/>
      <c r="N412" s="117"/>
      <c r="O412" s="117"/>
      <c r="P412" s="117"/>
      <c r="Q412" s="117"/>
      <c r="R412" s="117"/>
    </row>
    <row r="413" spans="1:18" ht="18" x14ac:dyDescent="0.2">
      <c r="A413" s="144"/>
      <c r="B413" s="144"/>
      <c r="C413" s="147" t="s">
        <v>33</v>
      </c>
      <c r="D413" s="148"/>
      <c r="E413" s="148"/>
      <c r="F413" s="145" t="s">
        <v>1016</v>
      </c>
      <c r="G413" s="149"/>
      <c r="H413" s="149"/>
      <c r="I413" s="148"/>
      <c r="J413" s="149"/>
      <c r="K413" s="149"/>
      <c r="L413" s="149"/>
      <c r="M413" s="149"/>
      <c r="N413" s="149"/>
      <c r="O413" s="149"/>
      <c r="P413" s="149"/>
      <c r="Q413" s="149"/>
      <c r="R413" s="149"/>
    </row>
    <row r="414" spans="1:18" ht="25.5" x14ac:dyDescent="0.2">
      <c r="A414" s="40" t="s">
        <v>25</v>
      </c>
      <c r="B414" s="40" t="s">
        <v>22</v>
      </c>
      <c r="C414" s="32" t="s">
        <v>1177</v>
      </c>
      <c r="D414" s="142"/>
      <c r="E414" s="80">
        <v>4600611211732</v>
      </c>
      <c r="F414" s="123" t="s">
        <v>540</v>
      </c>
      <c r="G414" s="89" t="s">
        <v>1068</v>
      </c>
      <c r="H414" s="116" t="s">
        <v>713</v>
      </c>
      <c r="I414" s="80">
        <v>3506100098</v>
      </c>
      <c r="J414" s="36" t="s">
        <v>160</v>
      </c>
      <c r="K414" s="88" t="s">
        <v>101</v>
      </c>
      <c r="L414" s="85">
        <v>30</v>
      </c>
      <c r="M414" s="85" t="s">
        <v>736</v>
      </c>
      <c r="N414" s="61">
        <v>35</v>
      </c>
      <c r="O414" s="86">
        <v>6720</v>
      </c>
      <c r="P414" s="60">
        <v>20.420000000000002</v>
      </c>
      <c r="Q414" s="57">
        <f t="shared" ref="Q414:Q418" si="97">ROUND(R414/6,2)</f>
        <v>4.08</v>
      </c>
      <c r="R414" s="57">
        <f t="shared" ref="R414:R422" si="98">ROUND(P414*1.2,2)</f>
        <v>24.5</v>
      </c>
    </row>
    <row r="415" spans="1:18" ht="15" x14ac:dyDescent="0.2">
      <c r="A415" s="40" t="s">
        <v>25</v>
      </c>
      <c r="B415" s="40" t="s">
        <v>22</v>
      </c>
      <c r="C415" s="32" t="s">
        <v>1177</v>
      </c>
      <c r="D415" s="142"/>
      <c r="E415" s="80">
        <v>4600611211121</v>
      </c>
      <c r="F415" s="123" t="s">
        <v>541</v>
      </c>
      <c r="G415" s="89" t="s">
        <v>1069</v>
      </c>
      <c r="H415" s="86" t="s">
        <v>714</v>
      </c>
      <c r="I415" s="80">
        <v>3506100098</v>
      </c>
      <c r="J415" s="36" t="s">
        <v>160</v>
      </c>
      <c r="K415" s="88" t="s">
        <v>101</v>
      </c>
      <c r="L415" s="85">
        <v>125</v>
      </c>
      <c r="M415" s="85" t="s">
        <v>736</v>
      </c>
      <c r="N415" s="61">
        <v>48</v>
      </c>
      <c r="O415" s="86">
        <v>2016</v>
      </c>
      <c r="P415" s="60">
        <v>56.25</v>
      </c>
      <c r="Q415" s="57">
        <f t="shared" si="97"/>
        <v>11.25</v>
      </c>
      <c r="R415" s="57">
        <f t="shared" si="98"/>
        <v>67.5</v>
      </c>
    </row>
    <row r="416" spans="1:18" ht="25.5" x14ac:dyDescent="0.2">
      <c r="A416" s="40" t="s">
        <v>25</v>
      </c>
      <c r="B416" s="40" t="s">
        <v>22</v>
      </c>
      <c r="C416" s="32" t="s">
        <v>1178</v>
      </c>
      <c r="D416" s="142"/>
      <c r="E416" s="80">
        <v>4600611202655</v>
      </c>
      <c r="F416" s="123" t="s">
        <v>542</v>
      </c>
      <c r="G416" s="89" t="s">
        <v>1070</v>
      </c>
      <c r="H416" s="116" t="s">
        <v>713</v>
      </c>
      <c r="I416" s="80">
        <v>3506100098</v>
      </c>
      <c r="J416" s="36" t="s">
        <v>160</v>
      </c>
      <c r="K416" s="93" t="s">
        <v>101</v>
      </c>
      <c r="L416" s="85">
        <v>30</v>
      </c>
      <c r="M416" s="85" t="s">
        <v>736</v>
      </c>
      <c r="N416" s="61">
        <v>120</v>
      </c>
      <c r="O416" s="86">
        <v>7200</v>
      </c>
      <c r="P416" s="60">
        <v>24.92</v>
      </c>
      <c r="Q416" s="57">
        <f>ROUND(R416/6,2)</f>
        <v>4.9800000000000004</v>
      </c>
      <c r="R416" s="57">
        <f t="shared" si="98"/>
        <v>29.9</v>
      </c>
    </row>
    <row r="417" spans="1:18" ht="15" x14ac:dyDescent="0.2">
      <c r="A417" s="40" t="s">
        <v>25</v>
      </c>
      <c r="B417" s="40" t="s">
        <v>22</v>
      </c>
      <c r="C417" s="32" t="s">
        <v>1178</v>
      </c>
      <c r="D417" s="142"/>
      <c r="E417" s="80">
        <v>4600611211534</v>
      </c>
      <c r="F417" s="123" t="s">
        <v>543</v>
      </c>
      <c r="G417" s="89" t="s">
        <v>1071</v>
      </c>
      <c r="H417" s="86" t="s">
        <v>714</v>
      </c>
      <c r="I417" s="80">
        <v>3506100098</v>
      </c>
      <c r="J417" s="36" t="s">
        <v>160</v>
      </c>
      <c r="K417" s="88" t="s">
        <v>101</v>
      </c>
      <c r="L417" s="85">
        <v>125</v>
      </c>
      <c r="M417" s="85" t="s">
        <v>736</v>
      </c>
      <c r="N417" s="61">
        <v>48</v>
      </c>
      <c r="O417" s="86">
        <v>2016</v>
      </c>
      <c r="P417" s="60">
        <v>62.08</v>
      </c>
      <c r="Q417" s="57">
        <f t="shared" si="97"/>
        <v>12.42</v>
      </c>
      <c r="R417" s="57">
        <f t="shared" si="98"/>
        <v>74.5</v>
      </c>
    </row>
    <row r="418" spans="1:18" s="146" customFormat="1" ht="18" x14ac:dyDescent="0.2">
      <c r="A418" s="40" t="s">
        <v>25</v>
      </c>
      <c r="B418" s="40" t="s">
        <v>22</v>
      </c>
      <c r="C418" s="99" t="s">
        <v>1179</v>
      </c>
      <c r="D418" s="142"/>
      <c r="E418" s="80">
        <v>4600611211220</v>
      </c>
      <c r="F418" s="123" t="s">
        <v>544</v>
      </c>
      <c r="G418" s="89" t="s">
        <v>1072</v>
      </c>
      <c r="H418" s="86" t="s">
        <v>714</v>
      </c>
      <c r="I418" s="80">
        <v>3506100098</v>
      </c>
      <c r="J418" s="36" t="s">
        <v>160</v>
      </c>
      <c r="K418" s="88" t="s">
        <v>101</v>
      </c>
      <c r="L418" s="85">
        <v>30</v>
      </c>
      <c r="M418" s="85" t="s">
        <v>736</v>
      </c>
      <c r="N418" s="61">
        <v>120</v>
      </c>
      <c r="O418" s="86">
        <v>7200</v>
      </c>
      <c r="P418" s="60">
        <v>30.42</v>
      </c>
      <c r="Q418" s="57">
        <f t="shared" si="97"/>
        <v>6.08</v>
      </c>
      <c r="R418" s="57">
        <f t="shared" si="98"/>
        <v>36.5</v>
      </c>
    </row>
    <row r="419" spans="1:18" ht="18" x14ac:dyDescent="0.2">
      <c r="A419" s="144"/>
      <c r="B419" s="144"/>
      <c r="C419" s="147" t="s">
        <v>12</v>
      </c>
      <c r="D419" s="148"/>
      <c r="E419" s="148"/>
      <c r="F419" s="145" t="s">
        <v>1017</v>
      </c>
      <c r="G419" s="149"/>
      <c r="H419" s="149"/>
      <c r="I419" s="148"/>
      <c r="J419" s="149"/>
      <c r="K419" s="149"/>
      <c r="L419" s="149"/>
      <c r="M419" s="149"/>
      <c r="N419" s="149"/>
      <c r="O419" s="149"/>
      <c r="P419" s="149"/>
      <c r="Q419" s="149"/>
      <c r="R419" s="149"/>
    </row>
    <row r="420" spans="1:18" ht="25.5" x14ac:dyDescent="0.2">
      <c r="A420" s="40" t="s">
        <v>25</v>
      </c>
      <c r="B420" s="40" t="s">
        <v>77</v>
      </c>
      <c r="C420" s="32" t="s">
        <v>1177</v>
      </c>
      <c r="D420" s="142"/>
      <c r="E420" s="80">
        <v>4823051719464</v>
      </c>
      <c r="F420" s="123" t="s">
        <v>545</v>
      </c>
      <c r="G420" s="89" t="s">
        <v>1073</v>
      </c>
      <c r="H420" s="116" t="s">
        <v>713</v>
      </c>
      <c r="I420" s="80">
        <v>3506100098</v>
      </c>
      <c r="J420" s="36" t="s">
        <v>160</v>
      </c>
      <c r="K420" s="88" t="s">
        <v>101</v>
      </c>
      <c r="L420" s="85">
        <v>30</v>
      </c>
      <c r="M420" s="85" t="s">
        <v>736</v>
      </c>
      <c r="N420" s="61">
        <v>25</v>
      </c>
      <c r="O420" s="86">
        <v>2750</v>
      </c>
      <c r="P420" s="60">
        <v>30.83</v>
      </c>
      <c r="Q420" s="57">
        <f>ROUND(R420/6,2)</f>
        <v>6.17</v>
      </c>
      <c r="R420" s="57">
        <f t="shared" si="98"/>
        <v>37</v>
      </c>
    </row>
    <row r="421" spans="1:18" ht="25.5" x14ac:dyDescent="0.2">
      <c r="A421" s="40" t="s">
        <v>25</v>
      </c>
      <c r="B421" s="40" t="s">
        <v>77</v>
      </c>
      <c r="C421" s="99" t="s">
        <v>1179</v>
      </c>
      <c r="D421" s="142"/>
      <c r="E421" s="80">
        <v>4823051721764</v>
      </c>
      <c r="F421" s="123" t="s">
        <v>546</v>
      </c>
      <c r="G421" s="89" t="s">
        <v>1074</v>
      </c>
      <c r="H421" s="116" t="s">
        <v>713</v>
      </c>
      <c r="I421" s="80">
        <v>3506</v>
      </c>
      <c r="J421" s="115" t="s">
        <v>160</v>
      </c>
      <c r="K421" s="36" t="s">
        <v>101</v>
      </c>
      <c r="L421" s="85">
        <v>30</v>
      </c>
      <c r="M421" s="85" t="s">
        <v>736</v>
      </c>
      <c r="N421" s="85">
        <v>25</v>
      </c>
      <c r="O421" s="61">
        <v>2750</v>
      </c>
      <c r="P421" s="60">
        <v>41.58</v>
      </c>
      <c r="Q421" s="57">
        <f>ROUND(R421/6,2)</f>
        <v>8.32</v>
      </c>
      <c r="R421" s="57">
        <f t="shared" si="98"/>
        <v>49.9</v>
      </c>
    </row>
    <row r="422" spans="1:18" s="146" customFormat="1" ht="25.5" x14ac:dyDescent="0.2">
      <c r="A422" s="40" t="s">
        <v>25</v>
      </c>
      <c r="B422" s="40" t="s">
        <v>77</v>
      </c>
      <c r="C422" s="32" t="s">
        <v>1178</v>
      </c>
      <c r="D422" s="142"/>
      <c r="E422" s="80">
        <v>4823051721771</v>
      </c>
      <c r="F422" s="123" t="s">
        <v>547</v>
      </c>
      <c r="G422" s="89" t="s">
        <v>1075</v>
      </c>
      <c r="H422" s="116" t="s">
        <v>713</v>
      </c>
      <c r="I422" s="80">
        <v>3506</v>
      </c>
      <c r="J422" s="115" t="s">
        <v>160</v>
      </c>
      <c r="K422" s="36" t="s">
        <v>101</v>
      </c>
      <c r="L422" s="85">
        <v>30</v>
      </c>
      <c r="M422" s="85" t="s">
        <v>736</v>
      </c>
      <c r="N422" s="85">
        <v>25</v>
      </c>
      <c r="O422" s="61">
        <v>2750</v>
      </c>
      <c r="P422" s="60">
        <v>33.75</v>
      </c>
      <c r="Q422" s="57">
        <f>ROUND(R422/6,2)</f>
        <v>6.75</v>
      </c>
      <c r="R422" s="57">
        <f t="shared" si="98"/>
        <v>40.5</v>
      </c>
    </row>
    <row r="423" spans="1:18" ht="18" x14ac:dyDescent="0.2">
      <c r="A423" s="144"/>
      <c r="B423" s="144"/>
      <c r="C423" s="147" t="s">
        <v>33</v>
      </c>
      <c r="D423" s="148"/>
      <c r="E423" s="148"/>
      <c r="F423" s="145" t="s">
        <v>1018</v>
      </c>
      <c r="G423" s="149"/>
      <c r="H423" s="149"/>
      <c r="I423" s="148"/>
      <c r="J423" s="149"/>
      <c r="K423" s="149"/>
      <c r="L423" s="149"/>
      <c r="M423" s="149"/>
      <c r="N423" s="149"/>
      <c r="O423" s="149"/>
      <c r="P423" s="149"/>
      <c r="Q423" s="149"/>
      <c r="R423" s="149"/>
    </row>
    <row r="424" spans="1:18" s="146" customFormat="1" ht="25.5" x14ac:dyDescent="0.2">
      <c r="A424" s="40" t="s">
        <v>25</v>
      </c>
      <c r="B424" s="40" t="s">
        <v>22</v>
      </c>
      <c r="C424" s="32" t="s">
        <v>1180</v>
      </c>
      <c r="D424" s="142"/>
      <c r="E424" s="80">
        <v>4600611216218</v>
      </c>
      <c r="F424" s="123" t="s">
        <v>548</v>
      </c>
      <c r="G424" s="89" t="s">
        <v>1076</v>
      </c>
      <c r="H424" s="116" t="s">
        <v>713</v>
      </c>
      <c r="I424" s="80">
        <v>3506100098</v>
      </c>
      <c r="J424" s="36" t="s">
        <v>160</v>
      </c>
      <c r="K424" s="88" t="s">
        <v>101</v>
      </c>
      <c r="L424" s="85">
        <v>30</v>
      </c>
      <c r="M424" s="85" t="s">
        <v>736</v>
      </c>
      <c r="N424" s="61">
        <v>35</v>
      </c>
      <c r="O424" s="86">
        <v>6720</v>
      </c>
      <c r="P424" s="60">
        <v>22.5</v>
      </c>
      <c r="Q424" s="57">
        <f>ROUND(R424/6,2)</f>
        <v>4.5</v>
      </c>
      <c r="R424" s="57">
        <f>ROUND(P424*1.2,2)</f>
        <v>27</v>
      </c>
    </row>
    <row r="425" spans="1:18" ht="18" x14ac:dyDescent="0.2">
      <c r="A425" s="144"/>
      <c r="B425" s="144"/>
      <c r="C425" s="147" t="s">
        <v>12</v>
      </c>
      <c r="D425" s="148"/>
      <c r="E425" s="148"/>
      <c r="F425" s="145" t="s">
        <v>1019</v>
      </c>
      <c r="G425" s="149"/>
      <c r="H425" s="149"/>
      <c r="I425" s="148"/>
      <c r="J425" s="149"/>
      <c r="K425" s="149"/>
      <c r="L425" s="149"/>
      <c r="M425" s="149"/>
      <c r="N425" s="149"/>
      <c r="O425" s="149"/>
      <c r="P425" s="149"/>
      <c r="Q425" s="149"/>
      <c r="R425" s="149"/>
    </row>
    <row r="426" spans="1:18" s="146" customFormat="1" ht="25.5" x14ac:dyDescent="0.2">
      <c r="A426" s="40" t="s">
        <v>25</v>
      </c>
      <c r="B426" s="40" t="s">
        <v>77</v>
      </c>
      <c r="C426" s="32" t="s">
        <v>1180</v>
      </c>
      <c r="D426" s="142"/>
      <c r="E426" s="80">
        <v>4823051720071</v>
      </c>
      <c r="F426" s="123" t="s">
        <v>549</v>
      </c>
      <c r="G426" s="89" t="s">
        <v>1077</v>
      </c>
      <c r="H426" s="116" t="s">
        <v>713</v>
      </c>
      <c r="I426" s="80">
        <v>3506100098</v>
      </c>
      <c r="J426" s="36" t="s">
        <v>160</v>
      </c>
      <c r="K426" s="88" t="s">
        <v>101</v>
      </c>
      <c r="L426" s="85">
        <v>30</v>
      </c>
      <c r="M426" s="85" t="s">
        <v>736</v>
      </c>
      <c r="N426" s="61">
        <v>25</v>
      </c>
      <c r="O426" s="86">
        <v>2750</v>
      </c>
      <c r="P426" s="60">
        <v>33.75</v>
      </c>
      <c r="Q426" s="57">
        <f>ROUND(R426/6,2)</f>
        <v>6.75</v>
      </c>
      <c r="R426" s="57">
        <f>ROUND(P426*1.2,2)</f>
        <v>40.5</v>
      </c>
    </row>
    <row r="427" spans="1:18" ht="18" x14ac:dyDescent="0.2">
      <c r="A427" s="144"/>
      <c r="B427" s="144"/>
      <c r="C427" s="147" t="s">
        <v>33</v>
      </c>
      <c r="D427" s="148"/>
      <c r="E427" s="148"/>
      <c r="F427" s="145" t="s">
        <v>1020</v>
      </c>
      <c r="G427" s="149"/>
      <c r="H427" s="149"/>
      <c r="I427" s="148"/>
      <c r="J427" s="149"/>
      <c r="K427" s="149"/>
      <c r="L427" s="149"/>
      <c r="M427" s="149"/>
      <c r="N427" s="149"/>
      <c r="O427" s="149"/>
      <c r="P427" s="149"/>
      <c r="Q427" s="149"/>
      <c r="R427" s="149"/>
    </row>
    <row r="428" spans="1:18" s="146" customFormat="1" ht="18" x14ac:dyDescent="0.2">
      <c r="A428" s="40" t="s">
        <v>25</v>
      </c>
      <c r="B428" s="40" t="s">
        <v>22</v>
      </c>
      <c r="C428" s="32" t="s">
        <v>1181</v>
      </c>
      <c r="D428" s="142"/>
      <c r="E428" s="80">
        <v>4600611216058</v>
      </c>
      <c r="F428" s="123" t="s">
        <v>550</v>
      </c>
      <c r="G428" s="89" t="s">
        <v>1078</v>
      </c>
      <c r="H428" s="86" t="s">
        <v>710</v>
      </c>
      <c r="I428" s="80">
        <v>3506100098</v>
      </c>
      <c r="J428" s="36" t="s">
        <v>160</v>
      </c>
      <c r="K428" s="88" t="s">
        <v>101</v>
      </c>
      <c r="L428" s="85">
        <v>30</v>
      </c>
      <c r="M428" s="85" t="s">
        <v>736</v>
      </c>
      <c r="N428" s="61">
        <v>120</v>
      </c>
      <c r="O428" s="86">
        <v>7200</v>
      </c>
      <c r="P428" s="60">
        <v>30.42</v>
      </c>
      <c r="Q428" s="57">
        <f>ROUND(R428/6,2)</f>
        <v>6.08</v>
      </c>
      <c r="R428" s="57">
        <f>ROUND(P428*1.2,2)</f>
        <v>36.5</v>
      </c>
    </row>
    <row r="429" spans="1:18" ht="18" x14ac:dyDescent="0.2">
      <c r="A429" s="144"/>
      <c r="B429" s="144"/>
      <c r="C429" s="147" t="s">
        <v>12</v>
      </c>
      <c r="D429" s="148"/>
      <c r="E429" s="148"/>
      <c r="F429" s="145" t="s">
        <v>1021</v>
      </c>
      <c r="G429" s="149"/>
      <c r="H429" s="149"/>
      <c r="I429" s="148"/>
      <c r="J429" s="149"/>
      <c r="K429" s="149"/>
      <c r="L429" s="149"/>
      <c r="M429" s="149"/>
      <c r="N429" s="149"/>
      <c r="O429" s="149"/>
      <c r="P429" s="149"/>
      <c r="Q429" s="149"/>
      <c r="R429" s="149"/>
    </row>
    <row r="430" spans="1:18" s="146" customFormat="1" ht="25.5" x14ac:dyDescent="0.2">
      <c r="A430" s="40" t="s">
        <v>25</v>
      </c>
      <c r="B430" s="40" t="s">
        <v>77</v>
      </c>
      <c r="C430" s="32" t="s">
        <v>1181</v>
      </c>
      <c r="D430" s="142"/>
      <c r="E430" s="80">
        <v>4823051721757</v>
      </c>
      <c r="F430" s="123" t="s">
        <v>551</v>
      </c>
      <c r="G430" s="89" t="s">
        <v>1079</v>
      </c>
      <c r="H430" s="124" t="s">
        <v>715</v>
      </c>
      <c r="I430" s="80">
        <v>3506</v>
      </c>
      <c r="J430" s="86" t="s">
        <v>160</v>
      </c>
      <c r="K430" s="36" t="s">
        <v>101</v>
      </c>
      <c r="L430" s="85">
        <v>30</v>
      </c>
      <c r="M430" s="85" t="s">
        <v>736</v>
      </c>
      <c r="N430" s="85">
        <v>25</v>
      </c>
      <c r="O430" s="61">
        <v>2750</v>
      </c>
      <c r="P430" s="60">
        <v>41.58</v>
      </c>
      <c r="Q430" s="57">
        <f>ROUND(R430/6,2)</f>
        <v>8.32</v>
      </c>
      <c r="R430" s="57">
        <f>ROUND(P430*1.2,2)</f>
        <v>49.9</v>
      </c>
    </row>
    <row r="431" spans="1:18" ht="18" x14ac:dyDescent="0.2">
      <c r="A431" s="144"/>
      <c r="B431" s="144"/>
      <c r="C431" s="147" t="s">
        <v>33</v>
      </c>
      <c r="D431" s="148"/>
      <c r="E431" s="148"/>
      <c r="F431" s="145" t="s">
        <v>1022</v>
      </c>
      <c r="G431" s="149"/>
      <c r="H431" s="149"/>
      <c r="I431" s="148"/>
      <c r="J431" s="149"/>
      <c r="K431" s="149"/>
      <c r="L431" s="149"/>
      <c r="M431" s="149"/>
      <c r="N431" s="149"/>
      <c r="O431" s="149"/>
      <c r="P431" s="149"/>
      <c r="Q431" s="149"/>
      <c r="R431" s="149"/>
    </row>
    <row r="432" spans="1:18" ht="25.5" x14ac:dyDescent="0.2">
      <c r="A432" s="40" t="s">
        <v>25</v>
      </c>
      <c r="B432" s="40" t="s">
        <v>22</v>
      </c>
      <c r="C432" s="32" t="s">
        <v>1182</v>
      </c>
      <c r="D432" s="142"/>
      <c r="E432" s="80">
        <v>4600611202686</v>
      </c>
      <c r="F432" s="123" t="s">
        <v>552</v>
      </c>
      <c r="G432" s="89" t="s">
        <v>1080</v>
      </c>
      <c r="H432" s="116" t="s">
        <v>713</v>
      </c>
      <c r="I432" s="80">
        <v>3506100098</v>
      </c>
      <c r="J432" s="36" t="s">
        <v>160</v>
      </c>
      <c r="K432" s="88" t="s">
        <v>101</v>
      </c>
      <c r="L432" s="85">
        <v>30</v>
      </c>
      <c r="M432" s="85" t="s">
        <v>736</v>
      </c>
      <c r="N432" s="61">
        <v>35</v>
      </c>
      <c r="O432" s="86">
        <v>6720</v>
      </c>
      <c r="P432" s="60">
        <v>25.62</v>
      </c>
      <c r="Q432" s="57">
        <f>ROUND(R432/6,2)</f>
        <v>5.12</v>
      </c>
      <c r="R432" s="57">
        <f>ROUND(P432*1.2,2)</f>
        <v>30.74</v>
      </c>
    </row>
    <row r="433" spans="1:18" s="146" customFormat="1" ht="18" x14ac:dyDescent="0.2">
      <c r="A433" s="40" t="s">
        <v>25</v>
      </c>
      <c r="B433" s="40" t="s">
        <v>22</v>
      </c>
      <c r="C433" s="32" t="s">
        <v>1182</v>
      </c>
      <c r="D433" s="142"/>
      <c r="E433" s="80">
        <v>4600611202150</v>
      </c>
      <c r="F433" s="123" t="s">
        <v>553</v>
      </c>
      <c r="G433" s="89" t="s">
        <v>1081</v>
      </c>
      <c r="H433" s="86" t="s">
        <v>714</v>
      </c>
      <c r="I433" s="80">
        <v>3506100098</v>
      </c>
      <c r="J433" s="36" t="s">
        <v>160</v>
      </c>
      <c r="K433" s="88" t="s">
        <v>101</v>
      </c>
      <c r="L433" s="85">
        <v>125</v>
      </c>
      <c r="M433" s="85" t="s">
        <v>736</v>
      </c>
      <c r="N433" s="61">
        <v>48</v>
      </c>
      <c r="O433" s="86">
        <v>2016</v>
      </c>
      <c r="P433" s="60">
        <v>70.42</v>
      </c>
      <c r="Q433" s="57">
        <f>ROUND(R433/6,2)</f>
        <v>14.08</v>
      </c>
      <c r="R433" s="57">
        <f>ROUND(P433*1.2,2)</f>
        <v>84.5</v>
      </c>
    </row>
    <row r="434" spans="1:18" ht="18" x14ac:dyDescent="0.2">
      <c r="A434" s="144"/>
      <c r="B434" s="144"/>
      <c r="C434" s="147" t="s">
        <v>12</v>
      </c>
      <c r="D434" s="148"/>
      <c r="E434" s="148"/>
      <c r="F434" s="145" t="s">
        <v>1023</v>
      </c>
      <c r="G434" s="149"/>
      <c r="H434" s="149"/>
      <c r="I434" s="148"/>
      <c r="J434" s="149"/>
      <c r="K434" s="149"/>
      <c r="L434" s="149"/>
      <c r="M434" s="149"/>
      <c r="N434" s="149"/>
      <c r="O434" s="149"/>
      <c r="P434" s="149"/>
      <c r="Q434" s="149"/>
      <c r="R434" s="149"/>
    </row>
    <row r="435" spans="1:18" ht="25.5" x14ac:dyDescent="0.2">
      <c r="A435" s="40" t="s">
        <v>25</v>
      </c>
      <c r="B435" s="40" t="s">
        <v>77</v>
      </c>
      <c r="C435" s="32" t="s">
        <v>1182</v>
      </c>
      <c r="D435" s="142"/>
      <c r="E435" s="80">
        <v>4823051720088</v>
      </c>
      <c r="F435" s="123" t="s">
        <v>554</v>
      </c>
      <c r="G435" s="89" t="s">
        <v>1082</v>
      </c>
      <c r="H435" s="116" t="s">
        <v>713</v>
      </c>
      <c r="I435" s="80">
        <v>3506100098</v>
      </c>
      <c r="J435" s="36" t="s">
        <v>160</v>
      </c>
      <c r="K435" s="88" t="s">
        <v>101</v>
      </c>
      <c r="L435" s="85">
        <v>30</v>
      </c>
      <c r="M435" s="85" t="s">
        <v>736</v>
      </c>
      <c r="N435" s="61">
        <v>25</v>
      </c>
      <c r="O435" s="86">
        <v>2750</v>
      </c>
      <c r="P435" s="60">
        <v>38.25</v>
      </c>
      <c r="Q435" s="57">
        <f>ROUND(R435/6,2)</f>
        <v>7.65</v>
      </c>
      <c r="R435" s="57">
        <f>ROUND(P435*1.2,2)</f>
        <v>45.9</v>
      </c>
    </row>
    <row r="436" spans="1:18" ht="18" x14ac:dyDescent="0.2">
      <c r="A436" s="144"/>
      <c r="B436" s="144"/>
      <c r="C436" s="147" t="s">
        <v>12</v>
      </c>
      <c r="D436" s="148"/>
      <c r="E436" s="148"/>
      <c r="F436" s="145" t="s">
        <v>212</v>
      </c>
      <c r="G436" s="149"/>
      <c r="H436" s="149"/>
      <c r="I436" s="148"/>
      <c r="J436" s="149"/>
      <c r="K436" s="149"/>
      <c r="L436" s="149"/>
      <c r="M436" s="149"/>
      <c r="N436" s="149"/>
      <c r="O436" s="149"/>
      <c r="P436" s="149"/>
      <c r="Q436" s="149"/>
      <c r="R436" s="149"/>
    </row>
    <row r="437" spans="1:18" ht="15" x14ac:dyDescent="0.2">
      <c r="A437" s="40" t="s">
        <v>25</v>
      </c>
      <c r="B437" s="40" t="s">
        <v>77</v>
      </c>
      <c r="C437" s="32" t="s">
        <v>213</v>
      </c>
      <c r="D437" s="142" t="s">
        <v>169</v>
      </c>
      <c r="E437" s="80">
        <v>4600611219325</v>
      </c>
      <c r="F437" s="86" t="s">
        <v>555</v>
      </c>
      <c r="G437" s="89" t="s">
        <v>1083</v>
      </c>
      <c r="H437" s="86" t="s">
        <v>714</v>
      </c>
      <c r="I437" s="80">
        <v>8506101100</v>
      </c>
      <c r="J437" s="36" t="s">
        <v>731</v>
      </c>
      <c r="K437" s="88" t="s">
        <v>42</v>
      </c>
      <c r="L437" s="85">
        <v>2</v>
      </c>
      <c r="M437" s="88" t="s">
        <v>738</v>
      </c>
      <c r="N437" s="61">
        <v>100</v>
      </c>
      <c r="O437" s="86">
        <v>3500</v>
      </c>
      <c r="P437" s="60">
        <v>32.083333333333336</v>
      </c>
      <c r="Q437" s="57">
        <f t="shared" ref="Q437:Q438" si="99">ROUND(R437/6,2)</f>
        <v>6.42</v>
      </c>
      <c r="R437" s="57">
        <f t="shared" ref="R437:R438" si="100">ROUND(P437*1.2,2)</f>
        <v>38.5</v>
      </c>
    </row>
    <row r="438" spans="1:18" s="146" customFormat="1" ht="18" x14ac:dyDescent="0.2">
      <c r="A438" s="40" t="s">
        <v>25</v>
      </c>
      <c r="B438" s="40" t="s">
        <v>77</v>
      </c>
      <c r="C438" s="32" t="s">
        <v>214</v>
      </c>
      <c r="D438" s="142" t="s">
        <v>169</v>
      </c>
      <c r="E438" s="80">
        <v>4600611219356</v>
      </c>
      <c r="F438" s="86" t="s">
        <v>556</v>
      </c>
      <c r="G438" s="89" t="s">
        <v>1084</v>
      </c>
      <c r="H438" s="86" t="s">
        <v>714</v>
      </c>
      <c r="I438" s="80">
        <v>8506101100</v>
      </c>
      <c r="J438" s="36" t="s">
        <v>731</v>
      </c>
      <c r="K438" s="88" t="s">
        <v>42</v>
      </c>
      <c r="L438" s="85">
        <v>4</v>
      </c>
      <c r="M438" s="88" t="s">
        <v>738</v>
      </c>
      <c r="N438" s="61">
        <v>100</v>
      </c>
      <c r="O438" s="86">
        <v>3500</v>
      </c>
      <c r="P438" s="60">
        <v>57.916666666666671</v>
      </c>
      <c r="Q438" s="57">
        <f t="shared" si="99"/>
        <v>11.58</v>
      </c>
      <c r="R438" s="57">
        <f t="shared" si="100"/>
        <v>69.5</v>
      </c>
    </row>
    <row r="439" spans="1:18" ht="18" x14ac:dyDescent="0.2">
      <c r="A439" s="144"/>
      <c r="B439" s="144"/>
      <c r="C439" s="147" t="s">
        <v>112</v>
      </c>
      <c r="D439" s="148"/>
      <c r="E439" s="148"/>
      <c r="F439" s="145" t="s">
        <v>1024</v>
      </c>
      <c r="G439" s="149"/>
      <c r="H439" s="149"/>
      <c r="I439" s="148"/>
      <c r="J439" s="149"/>
      <c r="K439" s="149"/>
      <c r="L439" s="149"/>
      <c r="M439" s="149"/>
      <c r="N439" s="149"/>
      <c r="O439" s="149"/>
      <c r="P439" s="149"/>
      <c r="Q439" s="149"/>
      <c r="R439" s="149"/>
    </row>
    <row r="440" spans="1:18" ht="15" x14ac:dyDescent="0.2">
      <c r="A440" s="40" t="s">
        <v>25</v>
      </c>
      <c r="B440" s="40" t="s">
        <v>111</v>
      </c>
      <c r="C440" s="32" t="s">
        <v>211</v>
      </c>
      <c r="D440" s="142"/>
      <c r="E440" s="80">
        <v>9000101120356</v>
      </c>
      <c r="F440" s="86" t="s">
        <v>557</v>
      </c>
      <c r="G440" s="89" t="s">
        <v>1085</v>
      </c>
      <c r="H440" s="86" t="s">
        <v>706</v>
      </c>
      <c r="I440" s="80">
        <v>3506100098</v>
      </c>
      <c r="J440" s="36" t="s">
        <v>732</v>
      </c>
      <c r="K440" s="93" t="s">
        <v>144</v>
      </c>
      <c r="L440" s="85">
        <v>3</v>
      </c>
      <c r="M440" s="88" t="s">
        <v>735</v>
      </c>
      <c r="N440" s="61" t="s">
        <v>32</v>
      </c>
      <c r="O440" s="86">
        <v>144</v>
      </c>
      <c r="P440" s="60">
        <v>238.29166666666666</v>
      </c>
      <c r="Q440" s="57">
        <f t="shared" ref="Q440:Q442" si="101">ROUND(R440/6,2)</f>
        <v>47.66</v>
      </c>
      <c r="R440" s="57">
        <f t="shared" ref="R440:R442" si="102">ROUND(P440*1.2,2)</f>
        <v>285.95</v>
      </c>
    </row>
    <row r="441" spans="1:18" ht="15" x14ac:dyDescent="0.2">
      <c r="A441" s="40" t="s">
        <v>25</v>
      </c>
      <c r="B441" s="40" t="s">
        <v>111</v>
      </c>
      <c r="C441" s="32" t="s">
        <v>211</v>
      </c>
      <c r="D441" s="142"/>
      <c r="E441" s="80">
        <v>9000101120349</v>
      </c>
      <c r="F441" s="86" t="s">
        <v>558</v>
      </c>
      <c r="G441" s="89" t="s">
        <v>1086</v>
      </c>
      <c r="H441" s="86" t="s">
        <v>706</v>
      </c>
      <c r="I441" s="80">
        <v>3506100098</v>
      </c>
      <c r="J441" s="36" t="s">
        <v>732</v>
      </c>
      <c r="K441" s="93" t="s">
        <v>144</v>
      </c>
      <c r="L441" s="85">
        <v>6</v>
      </c>
      <c r="M441" s="88" t="s">
        <v>735</v>
      </c>
      <c r="N441" s="61" t="s">
        <v>32</v>
      </c>
      <c r="O441" s="86">
        <v>80</v>
      </c>
      <c r="P441" s="60">
        <v>438.29166666666674</v>
      </c>
      <c r="Q441" s="57">
        <f t="shared" si="101"/>
        <v>87.66</v>
      </c>
      <c r="R441" s="57">
        <f t="shared" si="102"/>
        <v>525.95000000000005</v>
      </c>
    </row>
    <row r="442" spans="1:18" ht="15" x14ac:dyDescent="0.2">
      <c r="A442" s="40" t="s">
        <v>25</v>
      </c>
      <c r="B442" s="40" t="s">
        <v>111</v>
      </c>
      <c r="C442" s="32" t="s">
        <v>211</v>
      </c>
      <c r="D442" s="142"/>
      <c r="E442" s="80">
        <v>9000101120325</v>
      </c>
      <c r="F442" s="86" t="s">
        <v>559</v>
      </c>
      <c r="G442" s="89" t="s">
        <v>1087</v>
      </c>
      <c r="H442" s="86" t="s">
        <v>706</v>
      </c>
      <c r="I442" s="80">
        <v>3506100098</v>
      </c>
      <c r="J442" s="36" t="s">
        <v>732</v>
      </c>
      <c r="K442" s="93" t="s">
        <v>144</v>
      </c>
      <c r="L442" s="85">
        <v>12</v>
      </c>
      <c r="M442" s="88" t="s">
        <v>735</v>
      </c>
      <c r="N442" s="61" t="s">
        <v>32</v>
      </c>
      <c r="O442" s="86">
        <v>44</v>
      </c>
      <c r="P442" s="60">
        <v>833.29166666666674</v>
      </c>
      <c r="Q442" s="57">
        <f t="shared" si="101"/>
        <v>166.66</v>
      </c>
      <c r="R442" s="57">
        <f t="shared" si="102"/>
        <v>999.95</v>
      </c>
    </row>
    <row r="443" spans="1:18" ht="15" x14ac:dyDescent="0.2">
      <c r="A443" s="40" t="s">
        <v>24</v>
      </c>
      <c r="B443" s="40" t="s">
        <v>111</v>
      </c>
      <c r="C443" s="32" t="s">
        <v>1183</v>
      </c>
      <c r="D443" s="142"/>
      <c r="E443" s="80">
        <v>9000100793155</v>
      </c>
      <c r="F443" s="123" t="s">
        <v>560</v>
      </c>
      <c r="G443" s="89" t="s">
        <v>1088</v>
      </c>
      <c r="H443" s="86" t="s">
        <v>705</v>
      </c>
      <c r="I443" s="80">
        <v>3506100098</v>
      </c>
      <c r="J443" s="36" t="s">
        <v>159</v>
      </c>
      <c r="K443" s="142" t="s">
        <v>147</v>
      </c>
      <c r="L443" s="85">
        <v>400</v>
      </c>
      <c r="M443" s="88" t="s">
        <v>737</v>
      </c>
      <c r="N443" s="61">
        <v>12</v>
      </c>
      <c r="O443" s="86">
        <v>900</v>
      </c>
      <c r="P443" s="60">
        <v>99.166666666666671</v>
      </c>
      <c r="Q443" s="57">
        <f t="shared" ref="Q443:Q445" si="103">ROUND(R443/6,2)</f>
        <v>19.829999999999998</v>
      </c>
      <c r="R443" s="57">
        <f t="shared" ref="R443:R445" si="104">ROUND(P443*1.2,2)</f>
        <v>119</v>
      </c>
    </row>
    <row r="444" spans="1:18" ht="15" x14ac:dyDescent="0.2">
      <c r="A444" s="40" t="s">
        <v>24</v>
      </c>
      <c r="B444" s="40" t="s">
        <v>111</v>
      </c>
      <c r="C444" s="32" t="s">
        <v>1184</v>
      </c>
      <c r="D444" s="142"/>
      <c r="E444" s="80">
        <v>9000100793124</v>
      </c>
      <c r="F444" s="123" t="s">
        <v>561</v>
      </c>
      <c r="G444" s="90" t="s">
        <v>1089</v>
      </c>
      <c r="H444" s="86" t="s">
        <v>705</v>
      </c>
      <c r="I444" s="80">
        <v>3506100098</v>
      </c>
      <c r="J444" s="36" t="s">
        <v>159</v>
      </c>
      <c r="K444" s="142" t="s">
        <v>147</v>
      </c>
      <c r="L444" s="85">
        <v>400</v>
      </c>
      <c r="M444" s="88" t="s">
        <v>737</v>
      </c>
      <c r="N444" s="61">
        <v>12</v>
      </c>
      <c r="O444" s="86">
        <v>900</v>
      </c>
      <c r="P444" s="60">
        <v>185</v>
      </c>
      <c r="Q444" s="57">
        <f t="shared" si="103"/>
        <v>37</v>
      </c>
      <c r="R444" s="57">
        <f t="shared" si="104"/>
        <v>222</v>
      </c>
    </row>
    <row r="445" spans="1:18" ht="15" x14ac:dyDescent="0.2">
      <c r="A445" s="40" t="s">
        <v>24</v>
      </c>
      <c r="B445" s="40" t="s">
        <v>111</v>
      </c>
      <c r="C445" s="32" t="s">
        <v>1184</v>
      </c>
      <c r="D445" s="142"/>
      <c r="E445" s="80">
        <v>9000100793117</v>
      </c>
      <c r="F445" s="123" t="s">
        <v>562</v>
      </c>
      <c r="G445" s="90" t="s">
        <v>1090</v>
      </c>
      <c r="H445" s="86" t="s">
        <v>705</v>
      </c>
      <c r="I445" s="80">
        <v>3506100098</v>
      </c>
      <c r="J445" s="36" t="s">
        <v>159</v>
      </c>
      <c r="K445" s="142" t="s">
        <v>147</v>
      </c>
      <c r="L445" s="85">
        <v>300</v>
      </c>
      <c r="M445" s="88" t="s">
        <v>737</v>
      </c>
      <c r="N445" s="61">
        <v>12</v>
      </c>
      <c r="O445" s="86">
        <v>900</v>
      </c>
      <c r="P445" s="60">
        <v>199.16666666666669</v>
      </c>
      <c r="Q445" s="57">
        <f t="shared" si="103"/>
        <v>39.83</v>
      </c>
      <c r="R445" s="57">
        <f t="shared" si="104"/>
        <v>239</v>
      </c>
    </row>
    <row r="446" spans="1:18" ht="15" x14ac:dyDescent="0.2">
      <c r="A446" s="40" t="s">
        <v>25</v>
      </c>
      <c r="B446" s="40" t="s">
        <v>111</v>
      </c>
      <c r="C446" s="32" t="s">
        <v>1185</v>
      </c>
      <c r="D446" s="142"/>
      <c r="E446" s="153">
        <v>4015000434522</v>
      </c>
      <c r="F446" s="123" t="s">
        <v>563</v>
      </c>
      <c r="G446" s="90" t="s">
        <v>1091</v>
      </c>
      <c r="H446" s="86" t="s">
        <v>705</v>
      </c>
      <c r="I446" s="153">
        <v>3506100098</v>
      </c>
      <c r="J446" s="36" t="s">
        <v>159</v>
      </c>
      <c r="K446" s="85" t="s">
        <v>147</v>
      </c>
      <c r="L446" s="85">
        <v>440</v>
      </c>
      <c r="M446" s="88" t="s">
        <v>737</v>
      </c>
      <c r="N446" s="61">
        <v>12</v>
      </c>
      <c r="O446" s="86">
        <v>900</v>
      </c>
      <c r="P446" s="60">
        <v>165.83333333333334</v>
      </c>
      <c r="Q446" s="57">
        <f t="shared" ref="Q446:Q447" si="105">ROUND(R446/6,2)</f>
        <v>33.17</v>
      </c>
      <c r="R446" s="57">
        <f t="shared" ref="R446:R447" si="106">ROUND(P446*1.2,2)</f>
        <v>199</v>
      </c>
    </row>
    <row r="447" spans="1:18" ht="15" x14ac:dyDescent="0.2">
      <c r="A447" s="40" t="s">
        <v>25</v>
      </c>
      <c r="B447" s="40" t="s">
        <v>111</v>
      </c>
      <c r="C447" s="32" t="s">
        <v>1186</v>
      </c>
      <c r="D447" s="142"/>
      <c r="E447" s="153">
        <v>4015000434584</v>
      </c>
      <c r="F447" s="123" t="s">
        <v>564</v>
      </c>
      <c r="G447" s="90" t="s">
        <v>1092</v>
      </c>
      <c r="H447" s="86" t="s">
        <v>705</v>
      </c>
      <c r="I447" s="153">
        <v>3506100098</v>
      </c>
      <c r="J447" s="36" t="s">
        <v>159</v>
      </c>
      <c r="K447" s="85" t="s">
        <v>147</v>
      </c>
      <c r="L447" s="85">
        <v>290</v>
      </c>
      <c r="M447" s="88" t="s">
        <v>737</v>
      </c>
      <c r="N447" s="61">
        <v>12</v>
      </c>
      <c r="O447" s="86">
        <v>900</v>
      </c>
      <c r="P447" s="60">
        <v>210</v>
      </c>
      <c r="Q447" s="57">
        <f t="shared" si="105"/>
        <v>42</v>
      </c>
      <c r="R447" s="57">
        <f t="shared" si="106"/>
        <v>252</v>
      </c>
    </row>
    <row r="448" spans="1:18" ht="15" x14ac:dyDescent="0.2">
      <c r="A448" s="40" t="s">
        <v>25</v>
      </c>
      <c r="B448" s="40" t="s">
        <v>111</v>
      </c>
      <c r="C448" s="32" t="s">
        <v>193</v>
      </c>
      <c r="D448" s="142"/>
      <c r="E448" s="153">
        <v>9000101103793</v>
      </c>
      <c r="F448" s="123" t="s">
        <v>565</v>
      </c>
      <c r="G448" s="90" t="s">
        <v>1093</v>
      </c>
      <c r="H448" s="86" t="s">
        <v>714</v>
      </c>
      <c r="I448" s="153">
        <v>3506100098</v>
      </c>
      <c r="J448" s="36" t="s">
        <v>159</v>
      </c>
      <c r="K448" s="85" t="s">
        <v>147</v>
      </c>
      <c r="L448" s="85">
        <v>400</v>
      </c>
      <c r="M448" s="88" t="s">
        <v>737</v>
      </c>
      <c r="N448" s="61">
        <v>12</v>
      </c>
      <c r="O448" s="86">
        <v>1200</v>
      </c>
      <c r="P448" s="60">
        <v>59.166666666666671</v>
      </c>
      <c r="Q448" s="57">
        <f t="shared" ref="Q448:Q456" si="107">ROUND(R448/6,2)</f>
        <v>11.83</v>
      </c>
      <c r="R448" s="57">
        <f t="shared" ref="R448:R456" si="108">ROUND(P448*1.2,2)</f>
        <v>71</v>
      </c>
    </row>
    <row r="449" spans="1:18" ht="15" x14ac:dyDescent="0.2">
      <c r="A449" s="40" t="s">
        <v>25</v>
      </c>
      <c r="B449" s="40" t="s">
        <v>111</v>
      </c>
      <c r="C449" s="32" t="s">
        <v>1187</v>
      </c>
      <c r="D449" s="142"/>
      <c r="E449" s="153">
        <v>9000101107166</v>
      </c>
      <c r="F449" s="123" t="s">
        <v>566</v>
      </c>
      <c r="G449" s="90" t="s">
        <v>1094</v>
      </c>
      <c r="H449" s="86" t="s">
        <v>714</v>
      </c>
      <c r="I449" s="153">
        <v>3506100098</v>
      </c>
      <c r="J449" s="36" t="s">
        <v>159</v>
      </c>
      <c r="K449" s="85" t="s">
        <v>147</v>
      </c>
      <c r="L449" s="85">
        <v>400</v>
      </c>
      <c r="M449" s="88" t="s">
        <v>737</v>
      </c>
      <c r="N449" s="61">
        <v>12</v>
      </c>
      <c r="O449" s="86">
        <v>1200</v>
      </c>
      <c r="P449" s="60">
        <v>72.5</v>
      </c>
      <c r="Q449" s="57">
        <f t="shared" si="107"/>
        <v>14.5</v>
      </c>
      <c r="R449" s="57">
        <f t="shared" si="108"/>
        <v>87</v>
      </c>
    </row>
    <row r="450" spans="1:18" ht="15" x14ac:dyDescent="0.2">
      <c r="A450" s="40" t="s">
        <v>25</v>
      </c>
      <c r="B450" s="40" t="s">
        <v>111</v>
      </c>
      <c r="C450" s="32" t="s">
        <v>1188</v>
      </c>
      <c r="D450" s="142"/>
      <c r="E450" s="153">
        <v>9000101107180</v>
      </c>
      <c r="F450" s="123" t="s">
        <v>567</v>
      </c>
      <c r="G450" s="90" t="s">
        <v>1095</v>
      </c>
      <c r="H450" s="86" t="s">
        <v>714</v>
      </c>
      <c r="I450" s="153">
        <v>3506100098</v>
      </c>
      <c r="J450" s="36" t="s">
        <v>160</v>
      </c>
      <c r="K450" s="85" t="s">
        <v>147</v>
      </c>
      <c r="L450" s="85">
        <v>250</v>
      </c>
      <c r="M450" s="88" t="s">
        <v>737</v>
      </c>
      <c r="N450" s="61">
        <v>12</v>
      </c>
      <c r="O450" s="86">
        <v>1080</v>
      </c>
      <c r="P450" s="60">
        <v>51.666666666666671</v>
      </c>
      <c r="Q450" s="57">
        <f t="shared" si="107"/>
        <v>10.33</v>
      </c>
      <c r="R450" s="57">
        <f t="shared" si="108"/>
        <v>62</v>
      </c>
    </row>
    <row r="451" spans="1:18" ht="15" x14ac:dyDescent="0.2">
      <c r="A451" s="40" t="s">
        <v>25</v>
      </c>
      <c r="B451" s="40" t="s">
        <v>111</v>
      </c>
      <c r="C451" s="32" t="s">
        <v>1189</v>
      </c>
      <c r="D451" s="142"/>
      <c r="E451" s="153">
        <v>9000101107531</v>
      </c>
      <c r="F451" s="123" t="s">
        <v>568</v>
      </c>
      <c r="G451" s="90" t="s">
        <v>1096</v>
      </c>
      <c r="H451" s="86" t="s">
        <v>714</v>
      </c>
      <c r="I451" s="153">
        <v>3506100098</v>
      </c>
      <c r="J451" s="36" t="s">
        <v>160</v>
      </c>
      <c r="K451" s="85" t="s">
        <v>147</v>
      </c>
      <c r="L451" s="85">
        <v>125</v>
      </c>
      <c r="M451" s="88" t="s">
        <v>737</v>
      </c>
      <c r="N451" s="61">
        <v>36</v>
      </c>
      <c r="O451" s="86">
        <v>3024</v>
      </c>
      <c r="P451" s="60">
        <v>27.083333333333336</v>
      </c>
      <c r="Q451" s="57">
        <f t="shared" si="107"/>
        <v>5.42</v>
      </c>
      <c r="R451" s="57">
        <f t="shared" si="108"/>
        <v>32.5</v>
      </c>
    </row>
    <row r="452" spans="1:18" ht="15" x14ac:dyDescent="0.2">
      <c r="A452" s="40" t="s">
        <v>25</v>
      </c>
      <c r="B452" s="40" t="s">
        <v>111</v>
      </c>
      <c r="C452" s="32" t="s">
        <v>194</v>
      </c>
      <c r="D452" s="142"/>
      <c r="E452" s="153">
        <v>9000101107555</v>
      </c>
      <c r="F452" s="123" t="s">
        <v>569</v>
      </c>
      <c r="G452" s="90" t="s">
        <v>1097</v>
      </c>
      <c r="H452" s="86" t="s">
        <v>714</v>
      </c>
      <c r="I452" s="153">
        <v>3506100098</v>
      </c>
      <c r="J452" s="36" t="s">
        <v>159</v>
      </c>
      <c r="K452" s="85" t="s">
        <v>147</v>
      </c>
      <c r="L452" s="85">
        <v>280</v>
      </c>
      <c r="M452" s="88" t="s">
        <v>737</v>
      </c>
      <c r="N452" s="61">
        <v>12</v>
      </c>
      <c r="O452" s="86">
        <v>1200</v>
      </c>
      <c r="P452" s="60">
        <v>77.5</v>
      </c>
      <c r="Q452" s="57">
        <f t="shared" si="107"/>
        <v>15.5</v>
      </c>
      <c r="R452" s="57">
        <f t="shared" si="108"/>
        <v>93</v>
      </c>
    </row>
    <row r="453" spans="1:18" ht="15" x14ac:dyDescent="0.2">
      <c r="A453" s="40" t="s">
        <v>25</v>
      </c>
      <c r="B453" s="40" t="s">
        <v>111</v>
      </c>
      <c r="C453" s="32" t="s">
        <v>195</v>
      </c>
      <c r="D453" s="142"/>
      <c r="E453" s="153">
        <v>9000101107241</v>
      </c>
      <c r="F453" s="123" t="s">
        <v>570</v>
      </c>
      <c r="G453" s="90" t="s">
        <v>1098</v>
      </c>
      <c r="H453" s="86" t="s">
        <v>714</v>
      </c>
      <c r="I453" s="153">
        <v>3506100098</v>
      </c>
      <c r="J453" s="36" t="s">
        <v>159</v>
      </c>
      <c r="K453" s="85" t="s">
        <v>147</v>
      </c>
      <c r="L453" s="85">
        <v>400</v>
      </c>
      <c r="M453" s="88" t="s">
        <v>737</v>
      </c>
      <c r="N453" s="61">
        <v>12</v>
      </c>
      <c r="O453" s="86">
        <v>1200</v>
      </c>
      <c r="P453" s="60">
        <v>80.833333333333343</v>
      </c>
      <c r="Q453" s="57">
        <f t="shared" si="107"/>
        <v>16.170000000000002</v>
      </c>
      <c r="R453" s="57">
        <f t="shared" si="108"/>
        <v>97</v>
      </c>
    </row>
    <row r="454" spans="1:18" ht="15" x14ac:dyDescent="0.2">
      <c r="A454" s="40" t="s">
        <v>25</v>
      </c>
      <c r="B454" s="40" t="s">
        <v>111</v>
      </c>
      <c r="C454" s="32" t="s">
        <v>196</v>
      </c>
      <c r="D454" s="142"/>
      <c r="E454" s="153">
        <v>4057278000573</v>
      </c>
      <c r="F454" s="123" t="s">
        <v>571</v>
      </c>
      <c r="G454" s="168" t="s">
        <v>1099</v>
      </c>
      <c r="H454" s="86" t="s">
        <v>705</v>
      </c>
      <c r="I454" s="153">
        <v>3506100098</v>
      </c>
      <c r="J454" s="36" t="s">
        <v>159</v>
      </c>
      <c r="K454" s="85" t="s">
        <v>147</v>
      </c>
      <c r="L454" s="85">
        <v>375</v>
      </c>
      <c r="M454" s="88" t="s">
        <v>737</v>
      </c>
      <c r="N454" s="61">
        <v>12</v>
      </c>
      <c r="O454" s="86">
        <v>1200</v>
      </c>
      <c r="P454" s="60">
        <v>112.5</v>
      </c>
      <c r="Q454" s="57">
        <f t="shared" si="107"/>
        <v>22.5</v>
      </c>
      <c r="R454" s="57">
        <f t="shared" si="108"/>
        <v>135</v>
      </c>
    </row>
    <row r="455" spans="1:18" ht="15" x14ac:dyDescent="0.2">
      <c r="A455" s="40" t="s">
        <v>25</v>
      </c>
      <c r="B455" s="40" t="s">
        <v>111</v>
      </c>
      <c r="C455" s="32" t="s">
        <v>197</v>
      </c>
      <c r="D455" s="142"/>
      <c r="E455" s="153">
        <v>4057278000580</v>
      </c>
      <c r="F455" s="123" t="s">
        <v>572</v>
      </c>
      <c r="G455" s="90" t="s">
        <v>1100</v>
      </c>
      <c r="H455" s="86" t="s">
        <v>705</v>
      </c>
      <c r="I455" s="153">
        <v>3506100098</v>
      </c>
      <c r="J455" s="36" t="s">
        <v>159</v>
      </c>
      <c r="K455" s="85" t="s">
        <v>147</v>
      </c>
      <c r="L455" s="85">
        <v>392</v>
      </c>
      <c r="M455" s="88" t="s">
        <v>737</v>
      </c>
      <c r="N455" s="61">
        <v>12</v>
      </c>
      <c r="O455" s="86">
        <v>1200</v>
      </c>
      <c r="P455" s="60">
        <v>99.166666666666671</v>
      </c>
      <c r="Q455" s="57">
        <f t="shared" si="107"/>
        <v>19.829999999999998</v>
      </c>
      <c r="R455" s="57">
        <f t="shared" si="108"/>
        <v>119</v>
      </c>
    </row>
    <row r="456" spans="1:18" s="146" customFormat="1" ht="18" x14ac:dyDescent="0.2">
      <c r="A456" s="40" t="s">
        <v>25</v>
      </c>
      <c r="B456" s="40" t="s">
        <v>111</v>
      </c>
      <c r="C456" s="32" t="s">
        <v>198</v>
      </c>
      <c r="D456" s="142"/>
      <c r="E456" s="153">
        <v>4057278000627</v>
      </c>
      <c r="F456" s="123" t="s">
        <v>573</v>
      </c>
      <c r="G456" s="90" t="s">
        <v>1101</v>
      </c>
      <c r="H456" s="86" t="s">
        <v>705</v>
      </c>
      <c r="I456" s="153">
        <v>3506100098</v>
      </c>
      <c r="J456" s="36" t="s">
        <v>159</v>
      </c>
      <c r="K456" s="85" t="s">
        <v>147</v>
      </c>
      <c r="L456" s="85">
        <v>385</v>
      </c>
      <c r="M456" s="88" t="s">
        <v>737</v>
      </c>
      <c r="N456" s="61">
        <v>12</v>
      </c>
      <c r="O456" s="86">
        <v>1200</v>
      </c>
      <c r="P456" s="60">
        <v>100.83333333333334</v>
      </c>
      <c r="Q456" s="57">
        <f t="shared" si="107"/>
        <v>20.170000000000002</v>
      </c>
      <c r="R456" s="57">
        <f t="shared" si="108"/>
        <v>121</v>
      </c>
    </row>
    <row r="457" spans="1:18" ht="18" x14ac:dyDescent="0.2">
      <c r="A457" s="144"/>
      <c r="B457" s="144"/>
      <c r="C457" s="147" t="s">
        <v>33</v>
      </c>
      <c r="D457" s="148"/>
      <c r="E457" s="148"/>
      <c r="F457" s="145" t="s">
        <v>1025</v>
      </c>
      <c r="G457" s="149"/>
      <c r="H457" s="149"/>
      <c r="I457" s="148"/>
      <c r="J457" s="149"/>
      <c r="K457" s="149"/>
      <c r="L457" s="149"/>
      <c r="M457" s="149"/>
      <c r="N457" s="149"/>
      <c r="O457" s="149"/>
      <c r="P457" s="149"/>
      <c r="Q457" s="149"/>
      <c r="R457" s="149"/>
    </row>
    <row r="458" spans="1:18" ht="38.25" x14ac:dyDescent="0.2">
      <c r="A458" s="40" t="s">
        <v>25</v>
      </c>
      <c r="B458" s="40" t="s">
        <v>22</v>
      </c>
      <c r="C458" s="32" t="s">
        <v>1190</v>
      </c>
      <c r="D458" s="142"/>
      <c r="E458" s="80">
        <v>4823051719471</v>
      </c>
      <c r="F458" s="123" t="s">
        <v>574</v>
      </c>
      <c r="G458" s="89" t="s">
        <v>1102</v>
      </c>
      <c r="H458" s="124" t="s">
        <v>716</v>
      </c>
      <c r="I458" s="80">
        <v>3506100098</v>
      </c>
      <c r="J458" s="36" t="s">
        <v>162</v>
      </c>
      <c r="K458" s="93" t="s">
        <v>147</v>
      </c>
      <c r="L458" s="85">
        <v>3</v>
      </c>
      <c r="M458" s="88" t="s">
        <v>736</v>
      </c>
      <c r="N458" s="61">
        <v>144</v>
      </c>
      <c r="O458" s="86">
        <v>12096</v>
      </c>
      <c r="P458" s="60">
        <v>18.149999999999999</v>
      </c>
      <c r="Q458" s="57">
        <f t="shared" ref="Q458:Q475" si="109">ROUND(R458/6,2)</f>
        <v>3.63</v>
      </c>
      <c r="R458" s="57">
        <f>ROUND(P458*1.2,2)</f>
        <v>21.78</v>
      </c>
    </row>
    <row r="459" spans="1:18" ht="38.25" x14ac:dyDescent="0.2">
      <c r="A459" s="40" t="s">
        <v>25</v>
      </c>
      <c r="B459" s="40" t="s">
        <v>22</v>
      </c>
      <c r="C459" s="32" t="s">
        <v>1191</v>
      </c>
      <c r="D459" s="142"/>
      <c r="E459" s="80">
        <v>4823051719488</v>
      </c>
      <c r="F459" s="123" t="s">
        <v>575</v>
      </c>
      <c r="G459" s="89" t="s">
        <v>1103</v>
      </c>
      <c r="H459" s="124" t="s">
        <v>716</v>
      </c>
      <c r="I459" s="80">
        <v>3506100098</v>
      </c>
      <c r="J459" s="36" t="s">
        <v>162</v>
      </c>
      <c r="K459" s="93" t="s">
        <v>147</v>
      </c>
      <c r="L459" s="85">
        <v>3</v>
      </c>
      <c r="M459" s="88" t="s">
        <v>737</v>
      </c>
      <c r="N459" s="61">
        <v>144</v>
      </c>
      <c r="O459" s="86">
        <v>12096</v>
      </c>
      <c r="P459" s="60">
        <v>23.5</v>
      </c>
      <c r="Q459" s="57">
        <f t="shared" si="109"/>
        <v>4.7</v>
      </c>
      <c r="R459" s="57">
        <f>ROUND(P459*1.2,2)</f>
        <v>28.2</v>
      </c>
    </row>
    <row r="460" spans="1:18" ht="38.25" x14ac:dyDescent="0.2">
      <c r="A460" s="40" t="s">
        <v>25</v>
      </c>
      <c r="B460" s="40" t="s">
        <v>22</v>
      </c>
      <c r="C460" s="32" t="s">
        <v>1192</v>
      </c>
      <c r="D460" s="142"/>
      <c r="E460" s="80">
        <v>4823051721740</v>
      </c>
      <c r="F460" s="123" t="s">
        <v>576</v>
      </c>
      <c r="G460" s="89" t="s">
        <v>1104</v>
      </c>
      <c r="H460" s="124" t="s">
        <v>716</v>
      </c>
      <c r="I460" s="80">
        <v>3506</v>
      </c>
      <c r="J460" s="86" t="s">
        <v>160</v>
      </c>
      <c r="K460" s="36" t="s">
        <v>147</v>
      </c>
      <c r="L460" s="93">
        <v>5</v>
      </c>
      <c r="M460" s="88" t="s">
        <v>736</v>
      </c>
      <c r="N460" s="85">
        <v>36</v>
      </c>
      <c r="O460" s="222">
        <v>7560</v>
      </c>
      <c r="P460" s="60">
        <v>45.39</v>
      </c>
      <c r="Q460" s="57">
        <f t="shared" ref="Q460:Q461" si="110">ROUND(R460/6,2)</f>
        <v>9.08</v>
      </c>
      <c r="R460" s="57">
        <f>ROUND(P460*1.2,2)</f>
        <v>54.47</v>
      </c>
    </row>
    <row r="461" spans="1:18" s="146" customFormat="1" ht="38.25" x14ac:dyDescent="0.2">
      <c r="A461" s="40" t="s">
        <v>25</v>
      </c>
      <c r="B461" s="40" t="s">
        <v>22</v>
      </c>
      <c r="C461" s="32" t="s">
        <v>1195</v>
      </c>
      <c r="D461" s="142"/>
      <c r="E461" s="80">
        <v>4823051721795</v>
      </c>
      <c r="F461" s="123" t="s">
        <v>577</v>
      </c>
      <c r="G461" s="89" t="s">
        <v>1105</v>
      </c>
      <c r="H461" s="124" t="s">
        <v>716</v>
      </c>
      <c r="I461" s="80">
        <v>3506</v>
      </c>
      <c r="J461" s="86" t="s">
        <v>162</v>
      </c>
      <c r="K461" s="36" t="s">
        <v>147</v>
      </c>
      <c r="L461" s="93">
        <v>3</v>
      </c>
      <c r="M461" s="88" t="s">
        <v>736</v>
      </c>
      <c r="N461" s="85">
        <v>144</v>
      </c>
      <c r="O461" s="61">
        <v>12096</v>
      </c>
      <c r="P461" s="60">
        <v>24.96</v>
      </c>
      <c r="Q461" s="57">
        <f t="shared" si="110"/>
        <v>4.99</v>
      </c>
      <c r="R461" s="57">
        <f>ROUND(P461*1.2,2)</f>
        <v>29.95</v>
      </c>
    </row>
    <row r="462" spans="1:18" ht="18" x14ac:dyDescent="0.2">
      <c r="A462" s="144"/>
      <c r="B462" s="144"/>
      <c r="C462" s="147" t="s">
        <v>12</v>
      </c>
      <c r="D462" s="148"/>
      <c r="E462" s="148"/>
      <c r="F462" s="145" t="s">
        <v>1026</v>
      </c>
      <c r="G462" s="149"/>
      <c r="H462" s="149"/>
      <c r="I462" s="148"/>
      <c r="J462" s="149"/>
      <c r="K462" s="149"/>
      <c r="L462" s="149"/>
      <c r="M462" s="149"/>
      <c r="N462" s="149"/>
      <c r="O462" s="149"/>
      <c r="P462" s="149"/>
      <c r="Q462" s="149"/>
      <c r="R462" s="149"/>
    </row>
    <row r="463" spans="1:18" ht="38.25" x14ac:dyDescent="0.2">
      <c r="A463" s="40" t="s">
        <v>25</v>
      </c>
      <c r="B463" s="40" t="s">
        <v>77</v>
      </c>
      <c r="C463" s="32" t="s">
        <v>1190</v>
      </c>
      <c r="D463" s="142"/>
      <c r="E463" s="80">
        <v>4823051719501</v>
      </c>
      <c r="F463" s="123" t="s">
        <v>578</v>
      </c>
      <c r="G463" s="89" t="s">
        <v>1106</v>
      </c>
      <c r="H463" s="124" t="s">
        <v>716</v>
      </c>
      <c r="I463" s="80">
        <v>3506100098</v>
      </c>
      <c r="J463" s="36" t="s">
        <v>160</v>
      </c>
      <c r="K463" s="93" t="s">
        <v>147</v>
      </c>
      <c r="L463" s="85">
        <v>3</v>
      </c>
      <c r="M463" s="88" t="s">
        <v>736</v>
      </c>
      <c r="N463" s="61">
        <v>30</v>
      </c>
      <c r="O463" s="86">
        <v>6300</v>
      </c>
      <c r="P463" s="60">
        <v>23.58</v>
      </c>
      <c r="Q463" s="57">
        <f t="shared" si="109"/>
        <v>4.72</v>
      </c>
      <c r="R463" s="57">
        <f>ROUND(P463*1.2,2)</f>
        <v>28.3</v>
      </c>
    </row>
    <row r="464" spans="1:18" ht="38.25" x14ac:dyDescent="0.2">
      <c r="A464" s="40" t="s">
        <v>25</v>
      </c>
      <c r="B464" s="40" t="s">
        <v>77</v>
      </c>
      <c r="C464" s="32" t="s">
        <v>1191</v>
      </c>
      <c r="D464" s="142"/>
      <c r="E464" s="80">
        <v>4823051719495</v>
      </c>
      <c r="F464" s="123" t="s">
        <v>579</v>
      </c>
      <c r="G464" s="89" t="s">
        <v>1107</v>
      </c>
      <c r="H464" s="124" t="s">
        <v>716</v>
      </c>
      <c r="I464" s="80">
        <v>3506100098</v>
      </c>
      <c r="J464" s="36" t="s">
        <v>160</v>
      </c>
      <c r="K464" s="93" t="s">
        <v>147</v>
      </c>
      <c r="L464" s="85">
        <v>3</v>
      </c>
      <c r="M464" s="88" t="s">
        <v>737</v>
      </c>
      <c r="N464" s="61">
        <v>30</v>
      </c>
      <c r="O464" s="86">
        <v>6300</v>
      </c>
      <c r="P464" s="60">
        <v>30.78</v>
      </c>
      <c r="Q464" s="57">
        <f t="shared" si="109"/>
        <v>6.16</v>
      </c>
      <c r="R464" s="57">
        <f>ROUND(P464*1.2,2)</f>
        <v>36.94</v>
      </c>
    </row>
    <row r="465" spans="1:18" s="146" customFormat="1" ht="38.25" x14ac:dyDescent="0.2">
      <c r="A465" s="40" t="s">
        <v>25</v>
      </c>
      <c r="B465" s="40" t="s">
        <v>77</v>
      </c>
      <c r="C465" s="32" t="s">
        <v>1195</v>
      </c>
      <c r="D465" s="142"/>
      <c r="E465" s="80">
        <v>4823051721788</v>
      </c>
      <c r="F465" s="123" t="s">
        <v>580</v>
      </c>
      <c r="G465" s="89" t="s">
        <v>1108</v>
      </c>
      <c r="H465" s="124" t="s">
        <v>716</v>
      </c>
      <c r="I465" s="80">
        <v>3506</v>
      </c>
      <c r="J465" s="115" t="s">
        <v>160</v>
      </c>
      <c r="K465" s="36" t="s">
        <v>147</v>
      </c>
      <c r="L465" s="93">
        <v>3</v>
      </c>
      <c r="M465" s="88" t="s">
        <v>736</v>
      </c>
      <c r="N465" s="190">
        <v>30</v>
      </c>
      <c r="O465" s="191">
        <v>6300</v>
      </c>
      <c r="P465" s="60">
        <v>31.12</v>
      </c>
      <c r="Q465" s="57">
        <f t="shared" ref="Q465" si="111">ROUND(R465/6,2)</f>
        <v>6.22</v>
      </c>
      <c r="R465" s="57">
        <f>ROUND(P465*1.2,2)</f>
        <v>37.340000000000003</v>
      </c>
    </row>
    <row r="466" spans="1:18" ht="18" x14ac:dyDescent="0.2">
      <c r="A466" s="144"/>
      <c r="B466" s="144"/>
      <c r="C466" s="147" t="s">
        <v>33</v>
      </c>
      <c r="D466" s="148"/>
      <c r="E466" s="148"/>
      <c r="F466" s="145" t="s">
        <v>1027</v>
      </c>
      <c r="G466" s="149"/>
      <c r="H466" s="149"/>
      <c r="I466" s="148"/>
      <c r="J466" s="149"/>
      <c r="K466" s="149"/>
      <c r="L466" s="149"/>
      <c r="M466" s="149"/>
      <c r="N466" s="149"/>
      <c r="O466" s="149"/>
      <c r="P466" s="149"/>
      <c r="Q466" s="149"/>
      <c r="R466" s="149"/>
    </row>
    <row r="467" spans="1:18" ht="15" x14ac:dyDescent="0.2">
      <c r="A467" s="40" t="s">
        <v>25</v>
      </c>
      <c r="B467" s="40" t="s">
        <v>22</v>
      </c>
      <c r="C467" s="32" t="s">
        <v>1193</v>
      </c>
      <c r="D467" s="142"/>
      <c r="E467" s="80">
        <v>6924470306667</v>
      </c>
      <c r="F467" s="123" t="s">
        <v>581</v>
      </c>
      <c r="G467" s="89" t="s">
        <v>1109</v>
      </c>
      <c r="H467" s="86" t="s">
        <v>1</v>
      </c>
      <c r="I467" s="80">
        <v>3506100098</v>
      </c>
      <c r="J467" s="36" t="s">
        <v>160</v>
      </c>
      <c r="K467" s="88" t="s">
        <v>101</v>
      </c>
      <c r="L467" s="85">
        <v>6</v>
      </c>
      <c r="M467" s="88" t="s">
        <v>737</v>
      </c>
      <c r="N467" s="61">
        <v>48</v>
      </c>
      <c r="O467" s="86">
        <v>2400</v>
      </c>
      <c r="P467" s="60">
        <v>49.17</v>
      </c>
      <c r="Q467" s="57">
        <f t="shared" si="109"/>
        <v>9.83</v>
      </c>
      <c r="R467" s="57">
        <f t="shared" ref="R467" si="112">ROUND(P467*1.2,2)</f>
        <v>59</v>
      </c>
    </row>
    <row r="468" spans="1:18" s="146" customFormat="1" ht="38.25" x14ac:dyDescent="0.2">
      <c r="A468" s="40" t="s">
        <v>25</v>
      </c>
      <c r="B468" s="40" t="s">
        <v>22</v>
      </c>
      <c r="C468" s="32" t="s">
        <v>1194</v>
      </c>
      <c r="D468" s="142"/>
      <c r="E468" s="80">
        <v>4823051721894</v>
      </c>
      <c r="F468" s="123" t="s">
        <v>582</v>
      </c>
      <c r="G468" s="90" t="s">
        <v>1110</v>
      </c>
      <c r="H468" s="124" t="s">
        <v>717</v>
      </c>
      <c r="I468" s="80">
        <v>3506</v>
      </c>
      <c r="J468" s="86" t="s">
        <v>731</v>
      </c>
      <c r="K468" s="36" t="s">
        <v>147</v>
      </c>
      <c r="L468" s="85">
        <v>48</v>
      </c>
      <c r="M468" s="85" t="s">
        <v>736</v>
      </c>
      <c r="N468" s="85">
        <v>22</v>
      </c>
      <c r="O468" s="222">
        <v>4620</v>
      </c>
      <c r="P468" s="60">
        <v>84.09</v>
      </c>
      <c r="Q468" s="57">
        <f t="shared" ref="Q468" si="113">ROUND(R468/6,2)</f>
        <v>16.82</v>
      </c>
      <c r="R468" s="57">
        <f>ROUND(P468*1.2,2)</f>
        <v>100.91</v>
      </c>
    </row>
    <row r="469" spans="1:18" ht="18" x14ac:dyDescent="0.2">
      <c r="A469" s="144"/>
      <c r="B469" s="144"/>
      <c r="C469" s="147" t="s">
        <v>112</v>
      </c>
      <c r="D469" s="148"/>
      <c r="E469" s="148"/>
      <c r="F469" s="145" t="s">
        <v>1033</v>
      </c>
      <c r="G469" s="149"/>
      <c r="H469" s="149"/>
      <c r="I469" s="148"/>
      <c r="J469" s="149"/>
      <c r="K469" s="149"/>
      <c r="L469" s="149"/>
      <c r="M469" s="149"/>
      <c r="N469" s="149"/>
      <c r="O469" s="149"/>
      <c r="P469" s="149"/>
      <c r="Q469" s="149"/>
      <c r="R469" s="149"/>
    </row>
    <row r="470" spans="1:18" ht="15" x14ac:dyDescent="0.2">
      <c r="A470" s="40" t="s">
        <v>25</v>
      </c>
      <c r="B470" s="40" t="s">
        <v>111</v>
      </c>
      <c r="C470" s="32" t="s">
        <v>1196</v>
      </c>
      <c r="D470" s="142"/>
      <c r="E470" s="80">
        <v>4823051721276</v>
      </c>
      <c r="F470" s="86" t="s">
        <v>583</v>
      </c>
      <c r="G470" s="89" t="s">
        <v>1111</v>
      </c>
      <c r="H470" s="86" t="s">
        <v>706</v>
      </c>
      <c r="I470" s="80">
        <v>3506</v>
      </c>
      <c r="J470" s="36" t="s">
        <v>160</v>
      </c>
      <c r="K470" s="93" t="s">
        <v>147</v>
      </c>
      <c r="L470" s="85">
        <v>125</v>
      </c>
      <c r="M470" s="88" t="s">
        <v>737</v>
      </c>
      <c r="N470" s="61">
        <v>32</v>
      </c>
      <c r="O470" s="222">
        <v>1536</v>
      </c>
      <c r="P470" s="60">
        <v>29.92</v>
      </c>
      <c r="Q470" s="57">
        <f t="shared" si="109"/>
        <v>5.98</v>
      </c>
      <c r="R470" s="57">
        <f t="shared" ref="R470:R473" si="114">ROUND(P470*1.2,2)</f>
        <v>35.9</v>
      </c>
    </row>
    <row r="471" spans="1:18" ht="15" x14ac:dyDescent="0.2">
      <c r="A471" s="40" t="s">
        <v>25</v>
      </c>
      <c r="B471" s="40" t="s">
        <v>111</v>
      </c>
      <c r="C471" s="32" t="s">
        <v>1196</v>
      </c>
      <c r="D471" s="142"/>
      <c r="E471" s="80">
        <v>4823051721283</v>
      </c>
      <c r="F471" s="86" t="s">
        <v>584</v>
      </c>
      <c r="G471" s="89" t="s">
        <v>1112</v>
      </c>
      <c r="H471" s="86" t="s">
        <v>706</v>
      </c>
      <c r="I471" s="80">
        <v>3506</v>
      </c>
      <c r="J471" s="36" t="s">
        <v>160</v>
      </c>
      <c r="K471" s="93" t="s">
        <v>147</v>
      </c>
      <c r="L471" s="85">
        <v>250</v>
      </c>
      <c r="M471" s="88" t="s">
        <v>737</v>
      </c>
      <c r="N471" s="61">
        <v>12</v>
      </c>
      <c r="O471" s="86">
        <v>1176</v>
      </c>
      <c r="P471" s="60">
        <v>58.25</v>
      </c>
      <c r="Q471" s="57">
        <f t="shared" si="109"/>
        <v>11.65</v>
      </c>
      <c r="R471" s="57">
        <f t="shared" si="114"/>
        <v>69.900000000000006</v>
      </c>
    </row>
    <row r="472" spans="1:18" ht="15" x14ac:dyDescent="0.2">
      <c r="A472" s="40" t="s">
        <v>25</v>
      </c>
      <c r="B472" s="40" t="s">
        <v>111</v>
      </c>
      <c r="C472" s="32" t="s">
        <v>1196</v>
      </c>
      <c r="D472" s="142"/>
      <c r="E472" s="80">
        <v>4823051721290</v>
      </c>
      <c r="F472" s="86" t="s">
        <v>585</v>
      </c>
      <c r="G472" s="89" t="s">
        <v>1113</v>
      </c>
      <c r="H472" s="86" t="s">
        <v>706</v>
      </c>
      <c r="I472" s="80">
        <v>3506</v>
      </c>
      <c r="J472" s="36" t="s">
        <v>160</v>
      </c>
      <c r="K472" s="93" t="s">
        <v>147</v>
      </c>
      <c r="L472" s="85">
        <v>750</v>
      </c>
      <c r="M472" s="88" t="s">
        <v>737</v>
      </c>
      <c r="N472" s="61">
        <v>9</v>
      </c>
      <c r="O472" s="222">
        <v>432</v>
      </c>
      <c r="P472" s="60">
        <v>133.25</v>
      </c>
      <c r="Q472" s="57">
        <f t="shared" si="109"/>
        <v>26.65</v>
      </c>
      <c r="R472" s="57">
        <f t="shared" si="114"/>
        <v>159.9</v>
      </c>
    </row>
    <row r="473" spans="1:18" s="146" customFormat="1" ht="18" x14ac:dyDescent="0.2">
      <c r="A473" s="40" t="s">
        <v>25</v>
      </c>
      <c r="B473" s="40" t="s">
        <v>111</v>
      </c>
      <c r="C473" s="32" t="s">
        <v>1197</v>
      </c>
      <c r="D473" s="142"/>
      <c r="E473" s="80">
        <v>4823051721306</v>
      </c>
      <c r="F473" s="86" t="s">
        <v>586</v>
      </c>
      <c r="G473" s="89" t="s">
        <v>1114</v>
      </c>
      <c r="H473" s="86" t="s">
        <v>706</v>
      </c>
      <c r="I473" s="80">
        <v>3506</v>
      </c>
      <c r="J473" s="36" t="s">
        <v>160</v>
      </c>
      <c r="K473" s="93" t="s">
        <v>147</v>
      </c>
      <c r="L473" s="85">
        <v>750</v>
      </c>
      <c r="M473" s="88" t="s">
        <v>737</v>
      </c>
      <c r="N473" s="61">
        <v>9</v>
      </c>
      <c r="O473" s="222">
        <v>432</v>
      </c>
      <c r="P473" s="60">
        <v>144.16999999999999</v>
      </c>
      <c r="Q473" s="57">
        <f t="shared" si="109"/>
        <v>28.83</v>
      </c>
      <c r="R473" s="57">
        <f t="shared" si="114"/>
        <v>173</v>
      </c>
    </row>
    <row r="474" spans="1:18" ht="18" x14ac:dyDescent="0.2">
      <c r="A474" s="144"/>
      <c r="B474" s="144"/>
      <c r="C474" s="147" t="s">
        <v>33</v>
      </c>
      <c r="D474" s="148"/>
      <c r="E474" s="148"/>
      <c r="F474" s="145" t="s">
        <v>1028</v>
      </c>
      <c r="G474" s="149"/>
      <c r="H474" s="149"/>
      <c r="I474" s="148"/>
      <c r="J474" s="149"/>
      <c r="K474" s="149"/>
      <c r="L474" s="149"/>
      <c r="M474" s="149"/>
      <c r="N474" s="149"/>
      <c r="O474" s="149"/>
      <c r="P474" s="149"/>
      <c r="Q474" s="149"/>
      <c r="R474" s="149"/>
    </row>
    <row r="475" spans="1:18" ht="15" x14ac:dyDescent="0.2">
      <c r="A475" s="40" t="s">
        <v>25</v>
      </c>
      <c r="B475" s="40" t="s">
        <v>22</v>
      </c>
      <c r="C475" s="32" t="s">
        <v>1198</v>
      </c>
      <c r="D475" s="142"/>
      <c r="E475" s="80">
        <v>4600611240145</v>
      </c>
      <c r="F475" s="123" t="s">
        <v>587</v>
      </c>
      <c r="G475" s="89" t="s">
        <v>1115</v>
      </c>
      <c r="H475" s="86" t="s">
        <v>1</v>
      </c>
      <c r="I475" s="80">
        <v>3919101200</v>
      </c>
      <c r="J475" s="36" t="s">
        <v>743</v>
      </c>
      <c r="K475" s="142" t="s">
        <v>41</v>
      </c>
      <c r="L475" s="85">
        <v>10</v>
      </c>
      <c r="M475" s="88" t="s">
        <v>737</v>
      </c>
      <c r="N475" s="61">
        <v>48</v>
      </c>
      <c r="O475" s="86">
        <v>3456</v>
      </c>
      <c r="P475" s="60">
        <v>52.5</v>
      </c>
      <c r="Q475" s="57">
        <f t="shared" si="109"/>
        <v>10.5</v>
      </c>
      <c r="R475" s="57">
        <f>ROUND(P475*1.2,2)</f>
        <v>63</v>
      </c>
    </row>
    <row r="476" spans="1:18" ht="18" x14ac:dyDescent="0.2">
      <c r="A476" s="144"/>
      <c r="B476" s="144"/>
      <c r="C476" s="147" t="s">
        <v>33</v>
      </c>
      <c r="D476" s="148"/>
      <c r="E476" s="148"/>
      <c r="F476" s="145" t="s">
        <v>1030</v>
      </c>
      <c r="G476" s="149"/>
      <c r="H476" s="149"/>
      <c r="I476" s="148"/>
      <c r="J476" s="149"/>
      <c r="K476" s="149"/>
      <c r="L476" s="149"/>
      <c r="M476" s="149"/>
      <c r="N476" s="149"/>
      <c r="O476" s="149"/>
      <c r="P476" s="149"/>
      <c r="Q476" s="149"/>
      <c r="R476" s="149"/>
    </row>
    <row r="477" spans="1:18" s="146" customFormat="1" ht="18" x14ac:dyDescent="0.2">
      <c r="A477" s="40" t="s">
        <v>25</v>
      </c>
      <c r="B477" s="40" t="s">
        <v>22</v>
      </c>
      <c r="C477" s="32" t="s">
        <v>1199</v>
      </c>
      <c r="D477" s="142"/>
      <c r="E477" s="80">
        <v>4600611241234</v>
      </c>
      <c r="F477" s="86" t="s">
        <v>588</v>
      </c>
      <c r="G477" s="89" t="s">
        <v>1116</v>
      </c>
      <c r="H477" s="86" t="s">
        <v>714</v>
      </c>
      <c r="I477" s="80">
        <v>3920995900</v>
      </c>
      <c r="J477" s="36" t="s">
        <v>733</v>
      </c>
      <c r="K477" s="142" t="s">
        <v>41</v>
      </c>
      <c r="L477" s="85">
        <v>12</v>
      </c>
      <c r="M477" s="88" t="s">
        <v>742</v>
      </c>
      <c r="N477" s="61">
        <v>400</v>
      </c>
      <c r="O477" s="86">
        <v>9600</v>
      </c>
      <c r="P477" s="60">
        <v>23.75</v>
      </c>
      <c r="Q477" s="57">
        <f t="shared" ref="Q477" si="115">ROUND(R477/6,2)</f>
        <v>4.75</v>
      </c>
      <c r="R477" s="57">
        <f t="shared" ref="R477" si="116">ROUND(P477*1.2,2)</f>
        <v>28.5</v>
      </c>
    </row>
    <row r="478" spans="1:18" ht="18" x14ac:dyDescent="0.2">
      <c r="A478" s="144"/>
      <c r="B478" s="144"/>
      <c r="C478" s="147" t="s">
        <v>33</v>
      </c>
      <c r="D478" s="148"/>
      <c r="E478" s="148"/>
      <c r="F478" s="145" t="s">
        <v>1029</v>
      </c>
      <c r="G478" s="149"/>
      <c r="H478" s="149"/>
      <c r="I478" s="148"/>
      <c r="J478" s="149"/>
      <c r="K478" s="149"/>
      <c r="L478" s="149"/>
      <c r="M478" s="149"/>
      <c r="N478" s="149"/>
      <c r="O478" s="149"/>
      <c r="P478" s="149"/>
      <c r="Q478" s="149"/>
      <c r="R478" s="149"/>
    </row>
    <row r="479" spans="1:18" ht="37.5" customHeight="1" x14ac:dyDescent="0.2">
      <c r="A479" s="40" t="s">
        <v>27</v>
      </c>
      <c r="B479" s="40" t="s">
        <v>22</v>
      </c>
      <c r="C479" s="32" t="s">
        <v>1200</v>
      </c>
      <c r="D479" s="142"/>
      <c r="E479" s="80">
        <v>9000101107111</v>
      </c>
      <c r="F479" s="86" t="s">
        <v>589</v>
      </c>
      <c r="G479" s="89" t="s">
        <v>1117</v>
      </c>
      <c r="H479" s="86" t="s">
        <v>718</v>
      </c>
      <c r="I479" s="80">
        <v>5604901000</v>
      </c>
      <c r="J479" s="36" t="s">
        <v>733</v>
      </c>
      <c r="K479" s="142" t="s">
        <v>41</v>
      </c>
      <c r="L479" s="85">
        <v>100</v>
      </c>
      <c r="M479" s="88" t="s">
        <v>738</v>
      </c>
      <c r="N479" s="61">
        <v>20</v>
      </c>
      <c r="O479" s="86">
        <v>2880</v>
      </c>
      <c r="P479" s="60">
        <v>211.24166666666667</v>
      </c>
      <c r="Q479" s="57">
        <f t="shared" ref="Q479" si="117">ROUND(R479/6,2)</f>
        <v>42.25</v>
      </c>
      <c r="R479" s="57">
        <f>ROUND(P479*1.2,2)</f>
        <v>253.49</v>
      </c>
    </row>
    <row r="480" spans="1:18" s="4" customFormat="1" ht="42.75" x14ac:dyDescent="0.2">
      <c r="A480" s="40" t="s">
        <v>27</v>
      </c>
      <c r="B480" s="40" t="s">
        <v>22</v>
      </c>
      <c r="C480" s="32" t="s">
        <v>1200</v>
      </c>
      <c r="D480" s="142"/>
      <c r="E480" s="80">
        <v>4823051721726</v>
      </c>
      <c r="F480" s="123" t="s">
        <v>590</v>
      </c>
      <c r="G480" s="89" t="s">
        <v>1118</v>
      </c>
      <c r="H480" s="126" t="s">
        <v>719</v>
      </c>
      <c r="I480" s="80">
        <v>5604</v>
      </c>
      <c r="J480" s="86" t="s">
        <v>733</v>
      </c>
      <c r="K480" s="36" t="s">
        <v>41</v>
      </c>
      <c r="L480" s="142">
        <v>20</v>
      </c>
      <c r="M480" s="85" t="s">
        <v>736</v>
      </c>
      <c r="N480" s="221">
        <v>26</v>
      </c>
      <c r="O480" s="222">
        <v>5460</v>
      </c>
      <c r="P480" s="60">
        <v>91.633333333333326</v>
      </c>
      <c r="Q480" s="57">
        <f>ROUND(R480/6,2)</f>
        <v>18.329999999999998</v>
      </c>
      <c r="R480" s="57">
        <f>ROUND(P480*1.2,2)</f>
        <v>109.96</v>
      </c>
    </row>
    <row r="481" spans="1:18" s="146" customFormat="1" ht="20.25" x14ac:dyDescent="0.2">
      <c r="A481" s="94"/>
      <c r="B481" s="94"/>
      <c r="C481" s="117"/>
      <c r="D481" s="117"/>
      <c r="E481" s="117"/>
      <c r="F481" s="117"/>
      <c r="G481" s="117" t="s">
        <v>781</v>
      </c>
      <c r="H481" s="117"/>
      <c r="I481" s="117"/>
      <c r="J481" s="117"/>
      <c r="K481" s="117"/>
      <c r="L481" s="117"/>
      <c r="M481" s="117"/>
      <c r="N481" s="117"/>
      <c r="O481" s="117"/>
      <c r="P481" s="117"/>
      <c r="Q481" s="117"/>
      <c r="R481" s="117"/>
    </row>
    <row r="482" spans="1:18" ht="18" x14ac:dyDescent="0.2">
      <c r="A482" s="144"/>
      <c r="B482" s="144"/>
      <c r="C482" s="147" t="s">
        <v>188</v>
      </c>
      <c r="D482" s="148"/>
      <c r="E482" s="148"/>
      <c r="F482" s="145" t="s">
        <v>781</v>
      </c>
      <c r="G482" s="149"/>
      <c r="H482" s="149"/>
      <c r="I482" s="148"/>
      <c r="J482" s="149"/>
      <c r="K482" s="149"/>
      <c r="L482" s="149"/>
      <c r="M482" s="149"/>
      <c r="N482" s="149"/>
      <c r="O482" s="149"/>
      <c r="P482" s="149"/>
      <c r="Q482" s="149"/>
      <c r="R482" s="149"/>
    </row>
    <row r="483" spans="1:18" ht="15" x14ac:dyDescent="0.2">
      <c r="A483" s="40" t="s">
        <v>25</v>
      </c>
      <c r="B483" s="40" t="s">
        <v>187</v>
      </c>
      <c r="C483" s="32" t="s">
        <v>199</v>
      </c>
      <c r="D483" s="142"/>
      <c r="E483" s="56">
        <v>4823051723096</v>
      </c>
      <c r="F483" s="123" t="s">
        <v>591</v>
      </c>
      <c r="G483" s="89" t="s">
        <v>780</v>
      </c>
      <c r="H483" s="86" t="s">
        <v>706</v>
      </c>
      <c r="I483" s="56">
        <v>3214</v>
      </c>
      <c r="J483" s="36" t="s">
        <v>723</v>
      </c>
      <c r="K483" s="142" t="s">
        <v>144</v>
      </c>
      <c r="L483" s="85">
        <v>25</v>
      </c>
      <c r="M483" s="142" t="s">
        <v>735</v>
      </c>
      <c r="N483" s="61" t="s">
        <v>32</v>
      </c>
      <c r="O483" s="35">
        <v>54</v>
      </c>
      <c r="P483" s="60">
        <v>157.94166666666666</v>
      </c>
      <c r="Q483" s="57">
        <f>ROUND(R483/6,2)</f>
        <v>31.59</v>
      </c>
      <c r="R483" s="57">
        <f>ROUND(P483*1.2,2)</f>
        <v>189.53</v>
      </c>
    </row>
    <row r="484" spans="1:18" ht="15" x14ac:dyDescent="0.2">
      <c r="A484" s="40" t="s">
        <v>25</v>
      </c>
      <c r="B484" s="40" t="s">
        <v>187</v>
      </c>
      <c r="C484" s="32" t="s">
        <v>701</v>
      </c>
      <c r="D484" s="142"/>
      <c r="E484" s="56">
        <v>4823051719617</v>
      </c>
      <c r="F484" s="123" t="s">
        <v>592</v>
      </c>
      <c r="G484" s="89" t="s">
        <v>779</v>
      </c>
      <c r="H484" s="86" t="s">
        <v>706</v>
      </c>
      <c r="I484" s="56">
        <v>3214</v>
      </c>
      <c r="J484" s="36" t="s">
        <v>723</v>
      </c>
      <c r="K484" s="142" t="s">
        <v>144</v>
      </c>
      <c r="L484" s="85">
        <v>25</v>
      </c>
      <c r="M484" s="142" t="s">
        <v>735</v>
      </c>
      <c r="N484" s="61" t="s">
        <v>32</v>
      </c>
      <c r="O484" s="35">
        <v>54</v>
      </c>
      <c r="P484" s="60">
        <v>105.7</v>
      </c>
      <c r="Q484" s="57">
        <f t="shared" ref="Q484:Q487" si="118">ROUND(R484/6,2)</f>
        <v>21.14</v>
      </c>
      <c r="R484" s="57">
        <f t="shared" ref="R484:R487" si="119">ROUND(P484*1.2,2)</f>
        <v>126.84</v>
      </c>
    </row>
    <row r="485" spans="1:18" ht="15" x14ac:dyDescent="0.2">
      <c r="A485" s="40" t="s">
        <v>25</v>
      </c>
      <c r="B485" s="40" t="s">
        <v>187</v>
      </c>
      <c r="C485" s="32" t="s">
        <v>155</v>
      </c>
      <c r="D485" s="142"/>
      <c r="E485" s="56">
        <v>4823051720217</v>
      </c>
      <c r="F485" s="123" t="s">
        <v>593</v>
      </c>
      <c r="G485" s="90" t="s">
        <v>778</v>
      </c>
      <c r="H485" s="86" t="s">
        <v>706</v>
      </c>
      <c r="I485" s="56">
        <v>3214</v>
      </c>
      <c r="J485" s="36" t="s">
        <v>723</v>
      </c>
      <c r="K485" s="142" t="s">
        <v>144</v>
      </c>
      <c r="L485" s="85">
        <v>25</v>
      </c>
      <c r="M485" s="142" t="s">
        <v>735</v>
      </c>
      <c r="N485" s="61" t="s">
        <v>32</v>
      </c>
      <c r="O485" s="35">
        <v>54</v>
      </c>
      <c r="P485" s="60">
        <v>125.35</v>
      </c>
      <c r="Q485" s="60">
        <f t="shared" si="118"/>
        <v>25.07</v>
      </c>
      <c r="R485" s="60">
        <f t="shared" si="119"/>
        <v>150.41999999999999</v>
      </c>
    </row>
    <row r="486" spans="1:18" ht="15" x14ac:dyDescent="0.2">
      <c r="A486" s="40" t="s">
        <v>25</v>
      </c>
      <c r="B486" s="40" t="s">
        <v>187</v>
      </c>
      <c r="C486" s="32" t="s">
        <v>156</v>
      </c>
      <c r="D486" s="142"/>
      <c r="E486" s="56">
        <v>4823051720897</v>
      </c>
      <c r="F486" s="123" t="s">
        <v>594</v>
      </c>
      <c r="G486" s="90" t="s">
        <v>777</v>
      </c>
      <c r="H486" s="86" t="s">
        <v>706</v>
      </c>
      <c r="I486" s="56">
        <v>3214</v>
      </c>
      <c r="J486" s="36" t="s">
        <v>723</v>
      </c>
      <c r="K486" s="142" t="s">
        <v>144</v>
      </c>
      <c r="L486" s="85">
        <v>25</v>
      </c>
      <c r="M486" s="142" t="s">
        <v>735</v>
      </c>
      <c r="N486" s="61" t="s">
        <v>32</v>
      </c>
      <c r="O486" s="35">
        <v>54</v>
      </c>
      <c r="P486" s="60">
        <v>95.76</v>
      </c>
      <c r="Q486" s="57">
        <f t="shared" si="118"/>
        <v>19.149999999999999</v>
      </c>
      <c r="R486" s="57">
        <f t="shared" si="119"/>
        <v>114.91</v>
      </c>
    </row>
    <row r="487" spans="1:18" ht="15" x14ac:dyDescent="0.2">
      <c r="A487" s="40" t="s">
        <v>25</v>
      </c>
      <c r="B487" s="40" t="s">
        <v>187</v>
      </c>
      <c r="C487" s="32" t="s">
        <v>0</v>
      </c>
      <c r="D487" s="142"/>
      <c r="E487" s="56">
        <v>4823051719624</v>
      </c>
      <c r="F487" s="123" t="s">
        <v>595</v>
      </c>
      <c r="G487" s="89" t="s">
        <v>776</v>
      </c>
      <c r="H487" s="86" t="s">
        <v>706</v>
      </c>
      <c r="I487" s="56">
        <v>3214</v>
      </c>
      <c r="J487" s="36" t="s">
        <v>723</v>
      </c>
      <c r="K487" s="142" t="s">
        <v>144</v>
      </c>
      <c r="L487" s="85">
        <v>25</v>
      </c>
      <c r="M487" s="142" t="s">
        <v>739</v>
      </c>
      <c r="N487" s="61" t="s">
        <v>32</v>
      </c>
      <c r="O487" s="35">
        <v>54</v>
      </c>
      <c r="P487" s="60">
        <v>137.16</v>
      </c>
      <c r="Q487" s="57">
        <f t="shared" si="118"/>
        <v>27.43</v>
      </c>
      <c r="R487" s="57">
        <f t="shared" si="119"/>
        <v>164.59</v>
      </c>
    </row>
    <row r="488" spans="1:18" ht="15" x14ac:dyDescent="0.2">
      <c r="A488" s="40" t="s">
        <v>25</v>
      </c>
      <c r="B488" s="40" t="s">
        <v>187</v>
      </c>
      <c r="C488" s="32" t="s">
        <v>50</v>
      </c>
      <c r="D488" s="142"/>
      <c r="E488" s="114">
        <v>4823051719259</v>
      </c>
      <c r="F488" s="123" t="s">
        <v>596</v>
      </c>
      <c r="G488" s="89" t="s">
        <v>775</v>
      </c>
      <c r="H488" s="86" t="s">
        <v>706</v>
      </c>
      <c r="I488" s="114">
        <v>3214</v>
      </c>
      <c r="J488" s="36" t="s">
        <v>726</v>
      </c>
      <c r="K488" s="142" t="s">
        <v>80</v>
      </c>
      <c r="L488" s="85">
        <v>5</v>
      </c>
      <c r="M488" s="142" t="s">
        <v>735</v>
      </c>
      <c r="N488" s="61" t="s">
        <v>32</v>
      </c>
      <c r="O488" s="86">
        <v>120</v>
      </c>
      <c r="P488" s="60">
        <v>84.8</v>
      </c>
      <c r="Q488" s="57">
        <f>ROUND(R488/6,2)</f>
        <v>16.96</v>
      </c>
      <c r="R488" s="57">
        <f>ROUND(P488*1.2,2)</f>
        <v>101.76</v>
      </c>
    </row>
    <row r="489" spans="1:18" ht="15" x14ac:dyDescent="0.2">
      <c r="A489" s="40" t="s">
        <v>25</v>
      </c>
      <c r="B489" s="40" t="s">
        <v>187</v>
      </c>
      <c r="C489" s="32" t="s">
        <v>51</v>
      </c>
      <c r="D489" s="142"/>
      <c r="E489" s="114">
        <v>4823051718993</v>
      </c>
      <c r="F489" s="123" t="s">
        <v>597</v>
      </c>
      <c r="G489" s="89" t="s">
        <v>52</v>
      </c>
      <c r="H489" s="86" t="s">
        <v>706</v>
      </c>
      <c r="I489" s="114">
        <v>3214</v>
      </c>
      <c r="J489" s="36" t="s">
        <v>726</v>
      </c>
      <c r="K489" s="142" t="s">
        <v>80</v>
      </c>
      <c r="L489" s="85">
        <v>10</v>
      </c>
      <c r="M489" s="142" t="s">
        <v>735</v>
      </c>
      <c r="N489" s="61" t="s">
        <v>32</v>
      </c>
      <c r="O489" s="86">
        <v>60</v>
      </c>
      <c r="P489" s="60">
        <v>136.16999999999999</v>
      </c>
      <c r="Q489" s="57">
        <f>ROUND(R489/6,2)</f>
        <v>27.23</v>
      </c>
      <c r="R489" s="57">
        <f>ROUND(P489*1.2,2)</f>
        <v>163.4</v>
      </c>
    </row>
    <row r="490" spans="1:18" ht="15" x14ac:dyDescent="0.2">
      <c r="A490" s="40" t="s">
        <v>25</v>
      </c>
      <c r="B490" s="40" t="s">
        <v>187</v>
      </c>
      <c r="C490" s="32" t="s">
        <v>146</v>
      </c>
      <c r="D490" s="142"/>
      <c r="E490" s="114">
        <v>4823051720613</v>
      </c>
      <c r="F490" s="123" t="s">
        <v>598</v>
      </c>
      <c r="G490" s="89" t="s">
        <v>52</v>
      </c>
      <c r="H490" s="86" t="s">
        <v>706</v>
      </c>
      <c r="I490" s="114">
        <v>3214</v>
      </c>
      <c r="J490" s="36" t="s">
        <v>726</v>
      </c>
      <c r="K490" s="142" t="s">
        <v>80</v>
      </c>
      <c r="L490" s="85">
        <v>2</v>
      </c>
      <c r="M490" s="142" t="s">
        <v>735</v>
      </c>
      <c r="N490" s="61">
        <v>10</v>
      </c>
      <c r="O490" s="35">
        <v>240</v>
      </c>
      <c r="P490" s="60">
        <v>44.85</v>
      </c>
      <c r="Q490" s="57">
        <f>ROUND(R490/6,2)</f>
        <v>8.9700000000000006</v>
      </c>
      <c r="R490" s="57">
        <f>ROUND(P490*1.2,2)</f>
        <v>53.82</v>
      </c>
    </row>
    <row r="491" spans="1:18" ht="15" x14ac:dyDescent="0.2">
      <c r="A491" s="40" t="s">
        <v>25</v>
      </c>
      <c r="B491" s="40" t="s">
        <v>187</v>
      </c>
      <c r="C491" s="32" t="s">
        <v>773</v>
      </c>
      <c r="D491" s="142"/>
      <c r="E491" s="56">
        <v>4823051723065</v>
      </c>
      <c r="F491" s="123" t="s">
        <v>599</v>
      </c>
      <c r="G491" s="89" t="s">
        <v>771</v>
      </c>
      <c r="H491" s="86" t="s">
        <v>706</v>
      </c>
      <c r="I491" s="56">
        <v>3214</v>
      </c>
      <c r="J491" s="36" t="s">
        <v>726</v>
      </c>
      <c r="K491" s="142" t="s">
        <v>80</v>
      </c>
      <c r="L491" s="85">
        <v>2</v>
      </c>
      <c r="M491" s="142" t="s">
        <v>735</v>
      </c>
      <c r="N491" s="61">
        <v>10</v>
      </c>
      <c r="O491" s="35">
        <v>240</v>
      </c>
      <c r="P491" s="60">
        <v>40.770000000000003</v>
      </c>
      <c r="Q491" s="57">
        <f t="shared" ref="Q491" si="120">ROUND(R491/6,2)</f>
        <v>8.15</v>
      </c>
      <c r="R491" s="57">
        <f t="shared" ref="R491" si="121">ROUND(P491*1.2,2)</f>
        <v>48.92</v>
      </c>
    </row>
    <row r="492" spans="1:18" ht="15" x14ac:dyDescent="0.2">
      <c r="A492" s="40" t="s">
        <v>25</v>
      </c>
      <c r="B492" s="40" t="s">
        <v>187</v>
      </c>
      <c r="C492" s="32" t="s">
        <v>774</v>
      </c>
      <c r="D492" s="142"/>
      <c r="E492" s="114">
        <v>4823051722662</v>
      </c>
      <c r="F492" s="86" t="s">
        <v>600</v>
      </c>
      <c r="G492" s="89" t="s">
        <v>771</v>
      </c>
      <c r="H492" s="86" t="s">
        <v>706</v>
      </c>
      <c r="I492" s="114">
        <v>3214</v>
      </c>
      <c r="J492" s="36" t="s">
        <v>726</v>
      </c>
      <c r="K492" s="142" t="s">
        <v>80</v>
      </c>
      <c r="L492" s="85">
        <v>5</v>
      </c>
      <c r="M492" s="142" t="s">
        <v>735</v>
      </c>
      <c r="N492" s="61" t="s">
        <v>32</v>
      </c>
      <c r="O492" s="35">
        <v>120</v>
      </c>
      <c r="P492" s="60">
        <v>55.45</v>
      </c>
      <c r="Q492" s="57">
        <f>ROUND(R492/6,2)</f>
        <v>11.09</v>
      </c>
      <c r="R492" s="57">
        <f>ROUND(P492*1.2,2)</f>
        <v>66.540000000000006</v>
      </c>
    </row>
    <row r="493" spans="1:18" s="146" customFormat="1" ht="18" x14ac:dyDescent="0.2">
      <c r="A493" s="40" t="s">
        <v>25</v>
      </c>
      <c r="B493" s="40" t="s">
        <v>187</v>
      </c>
      <c r="C493" s="32" t="s">
        <v>772</v>
      </c>
      <c r="D493" s="142"/>
      <c r="E493" s="114">
        <v>4823051722303</v>
      </c>
      <c r="F493" s="86" t="s">
        <v>601</v>
      </c>
      <c r="G493" s="89" t="s">
        <v>771</v>
      </c>
      <c r="H493" s="86" t="s">
        <v>706</v>
      </c>
      <c r="I493" s="114">
        <v>3214</v>
      </c>
      <c r="J493" s="36" t="s">
        <v>726</v>
      </c>
      <c r="K493" s="142" t="s">
        <v>80</v>
      </c>
      <c r="L493" s="85">
        <v>10</v>
      </c>
      <c r="M493" s="142" t="s">
        <v>735</v>
      </c>
      <c r="N493" s="61" t="s">
        <v>32</v>
      </c>
      <c r="O493" s="86">
        <v>60</v>
      </c>
      <c r="P493" s="60">
        <v>93.77</v>
      </c>
      <c r="Q493" s="57">
        <f>ROUND(R493/6,2)</f>
        <v>18.75</v>
      </c>
      <c r="R493" s="57">
        <f>ROUND(P493*1.2,2)</f>
        <v>112.52</v>
      </c>
    </row>
    <row r="494" spans="1:18" ht="18" x14ac:dyDescent="0.2">
      <c r="A494" s="144"/>
      <c r="B494" s="144"/>
      <c r="C494" s="147" t="s">
        <v>11</v>
      </c>
      <c r="D494" s="148"/>
      <c r="E494" s="148"/>
      <c r="F494" s="145" t="s">
        <v>762</v>
      </c>
      <c r="G494" s="149"/>
      <c r="H494" s="149"/>
      <c r="I494" s="148"/>
      <c r="J494" s="149"/>
      <c r="K494" s="149"/>
      <c r="L494" s="149"/>
      <c r="M494" s="149"/>
      <c r="N494" s="149"/>
      <c r="O494" s="149"/>
      <c r="P494" s="149"/>
      <c r="Q494" s="149"/>
      <c r="R494" s="149"/>
    </row>
    <row r="495" spans="1:18" ht="15" x14ac:dyDescent="0.2">
      <c r="A495" s="40" t="s">
        <v>25</v>
      </c>
      <c r="B495" s="40" t="s">
        <v>113</v>
      </c>
      <c r="C495" s="32" t="s">
        <v>45</v>
      </c>
      <c r="D495" s="142"/>
      <c r="E495" s="56">
        <v>4823051719662</v>
      </c>
      <c r="F495" s="123" t="s">
        <v>602</v>
      </c>
      <c r="G495" s="89" t="s">
        <v>763</v>
      </c>
      <c r="H495" s="86" t="s">
        <v>706</v>
      </c>
      <c r="I495" s="56">
        <v>3214</v>
      </c>
      <c r="J495" s="36" t="s">
        <v>723</v>
      </c>
      <c r="K495" s="142" t="s">
        <v>144</v>
      </c>
      <c r="L495" s="85">
        <v>25</v>
      </c>
      <c r="M495" s="142" t="s">
        <v>735</v>
      </c>
      <c r="N495" s="61" t="s">
        <v>32</v>
      </c>
      <c r="O495" s="86">
        <v>54</v>
      </c>
      <c r="P495" s="60">
        <v>76.63</v>
      </c>
      <c r="Q495" s="57">
        <f t="shared" ref="Q495:Q500" si="122">ROUND(R495/6,2)</f>
        <v>15.33</v>
      </c>
      <c r="R495" s="57">
        <f t="shared" ref="R495:R500" si="123">ROUND(P495*1.2,2)</f>
        <v>91.96</v>
      </c>
    </row>
    <row r="496" spans="1:18" ht="15" x14ac:dyDescent="0.2">
      <c r="A496" s="40" t="s">
        <v>25</v>
      </c>
      <c r="B496" s="40" t="s">
        <v>113</v>
      </c>
      <c r="C496" s="32" t="s">
        <v>185</v>
      </c>
      <c r="D496" s="142"/>
      <c r="E496" s="114">
        <v>4823051722853</v>
      </c>
      <c r="F496" s="86" t="s">
        <v>603</v>
      </c>
      <c r="G496" s="89" t="s">
        <v>764</v>
      </c>
      <c r="H496" s="86" t="s">
        <v>706</v>
      </c>
      <c r="I496" s="114">
        <v>3214</v>
      </c>
      <c r="J496" s="36" t="s">
        <v>723</v>
      </c>
      <c r="K496" s="142" t="s">
        <v>144</v>
      </c>
      <c r="L496" s="85">
        <v>25</v>
      </c>
      <c r="M496" s="142" t="s">
        <v>735</v>
      </c>
      <c r="N496" s="61" t="s">
        <v>32</v>
      </c>
      <c r="O496" s="35">
        <v>54</v>
      </c>
      <c r="P496" s="60">
        <v>71.849999999999994</v>
      </c>
      <c r="Q496" s="57">
        <f t="shared" ref="Q496:Q497" si="124">ROUND(R496/6,2)</f>
        <v>14.37</v>
      </c>
      <c r="R496" s="57">
        <f t="shared" ref="R496:R497" si="125">ROUND(P496*1.2,2)</f>
        <v>86.22</v>
      </c>
    </row>
    <row r="497" spans="1:18" ht="15" x14ac:dyDescent="0.2">
      <c r="A497" s="40" t="s">
        <v>25</v>
      </c>
      <c r="B497" s="40" t="s">
        <v>113</v>
      </c>
      <c r="C497" s="32" t="s">
        <v>186</v>
      </c>
      <c r="D497" s="142"/>
      <c r="E497" s="114">
        <v>4823051722846</v>
      </c>
      <c r="F497" s="86" t="s">
        <v>604</v>
      </c>
      <c r="G497" s="89" t="s">
        <v>765</v>
      </c>
      <c r="H497" s="86" t="s">
        <v>706</v>
      </c>
      <c r="I497" s="114">
        <v>3214</v>
      </c>
      <c r="J497" s="36" t="s">
        <v>723</v>
      </c>
      <c r="K497" s="142" t="s">
        <v>144</v>
      </c>
      <c r="L497" s="85">
        <v>25</v>
      </c>
      <c r="M497" s="142" t="s">
        <v>735</v>
      </c>
      <c r="N497" s="61" t="s">
        <v>32</v>
      </c>
      <c r="O497" s="35">
        <v>54</v>
      </c>
      <c r="P497" s="60">
        <v>81.430000000000007</v>
      </c>
      <c r="Q497" s="57">
        <f t="shared" si="124"/>
        <v>16.29</v>
      </c>
      <c r="R497" s="57">
        <f t="shared" si="125"/>
        <v>97.72</v>
      </c>
    </row>
    <row r="498" spans="1:18" ht="15" x14ac:dyDescent="0.2">
      <c r="A498" s="40" t="s">
        <v>25</v>
      </c>
      <c r="B498" s="40" t="s">
        <v>113</v>
      </c>
      <c r="C498" s="32" t="s">
        <v>766</v>
      </c>
      <c r="D498" s="142"/>
      <c r="E498" s="56">
        <v>4823051721122</v>
      </c>
      <c r="F498" s="123" t="s">
        <v>605</v>
      </c>
      <c r="G498" s="89" t="s">
        <v>767</v>
      </c>
      <c r="H498" s="86" t="s">
        <v>706</v>
      </c>
      <c r="I498" s="56">
        <v>3214</v>
      </c>
      <c r="J498" s="36" t="s">
        <v>723</v>
      </c>
      <c r="K498" s="142" t="s">
        <v>144</v>
      </c>
      <c r="L498" s="85">
        <v>30</v>
      </c>
      <c r="M498" s="142" t="s">
        <v>735</v>
      </c>
      <c r="N498" s="61" t="s">
        <v>32</v>
      </c>
      <c r="O498" s="35">
        <v>42</v>
      </c>
      <c r="P498" s="60">
        <v>82.71</v>
      </c>
      <c r="Q498" s="57">
        <f t="shared" si="122"/>
        <v>16.54</v>
      </c>
      <c r="R498" s="57">
        <f t="shared" si="123"/>
        <v>99.25</v>
      </c>
    </row>
    <row r="499" spans="1:18" ht="15" x14ac:dyDescent="0.2">
      <c r="A499" s="40" t="s">
        <v>25</v>
      </c>
      <c r="B499" s="40" t="s">
        <v>113</v>
      </c>
      <c r="C499" s="32" t="s">
        <v>158</v>
      </c>
      <c r="D499" s="142"/>
      <c r="E499" s="56">
        <v>4823051721054</v>
      </c>
      <c r="F499" s="123" t="s">
        <v>606</v>
      </c>
      <c r="G499" s="89" t="s">
        <v>768</v>
      </c>
      <c r="H499" s="86" t="s">
        <v>706</v>
      </c>
      <c r="I499" s="56">
        <v>3214</v>
      </c>
      <c r="J499" s="36" t="s">
        <v>723</v>
      </c>
      <c r="K499" s="142" t="s">
        <v>144</v>
      </c>
      <c r="L499" s="85">
        <v>25</v>
      </c>
      <c r="M499" s="142" t="s">
        <v>735</v>
      </c>
      <c r="N499" s="61" t="s">
        <v>32</v>
      </c>
      <c r="O499" s="35">
        <v>54</v>
      </c>
      <c r="P499" s="60">
        <v>68.989999999999995</v>
      </c>
      <c r="Q499" s="57">
        <f t="shared" si="122"/>
        <v>13.8</v>
      </c>
      <c r="R499" s="57">
        <f t="shared" si="123"/>
        <v>82.79</v>
      </c>
    </row>
    <row r="500" spans="1:18" s="146" customFormat="1" ht="18" x14ac:dyDescent="0.2">
      <c r="A500" s="40" t="s">
        <v>25</v>
      </c>
      <c r="B500" s="40" t="s">
        <v>113</v>
      </c>
      <c r="C500" s="32" t="s">
        <v>769</v>
      </c>
      <c r="D500" s="142"/>
      <c r="E500" s="56">
        <v>4823051721061</v>
      </c>
      <c r="F500" s="123" t="s">
        <v>607</v>
      </c>
      <c r="G500" s="89" t="s">
        <v>770</v>
      </c>
      <c r="H500" s="86" t="s">
        <v>706</v>
      </c>
      <c r="I500" s="56">
        <v>3214</v>
      </c>
      <c r="J500" s="36" t="s">
        <v>723</v>
      </c>
      <c r="K500" s="142" t="s">
        <v>144</v>
      </c>
      <c r="L500" s="85">
        <v>25</v>
      </c>
      <c r="M500" s="142" t="s">
        <v>735</v>
      </c>
      <c r="N500" s="61" t="s">
        <v>32</v>
      </c>
      <c r="O500" s="35">
        <v>54</v>
      </c>
      <c r="P500" s="60">
        <v>76.48</v>
      </c>
      <c r="Q500" s="57">
        <f t="shared" si="122"/>
        <v>15.3</v>
      </c>
      <c r="R500" s="57">
        <f t="shared" si="123"/>
        <v>91.78</v>
      </c>
    </row>
    <row r="501" spans="1:18" ht="18" x14ac:dyDescent="0.2">
      <c r="A501" s="144"/>
      <c r="B501" s="144"/>
      <c r="C501" s="147" t="s">
        <v>227</v>
      </c>
      <c r="D501" s="148"/>
      <c r="E501" s="148"/>
      <c r="F501" s="145" t="s">
        <v>761</v>
      </c>
      <c r="G501" s="149"/>
      <c r="H501" s="149"/>
      <c r="I501" s="148"/>
      <c r="J501" s="149"/>
      <c r="K501" s="149"/>
      <c r="L501" s="149"/>
      <c r="M501" s="149"/>
      <c r="N501" s="149"/>
      <c r="O501" s="149"/>
      <c r="P501" s="149"/>
      <c r="Q501" s="149"/>
      <c r="R501" s="149"/>
    </row>
    <row r="502" spans="1:18" ht="15" x14ac:dyDescent="0.2">
      <c r="A502" s="40" t="s">
        <v>25</v>
      </c>
      <c r="B502" s="40" t="s">
        <v>153</v>
      </c>
      <c r="C502" s="32" t="s">
        <v>1201</v>
      </c>
      <c r="D502" s="142"/>
      <c r="E502" s="80">
        <v>4740008101823</v>
      </c>
      <c r="F502" s="123" t="s">
        <v>608</v>
      </c>
      <c r="G502" s="62" t="s">
        <v>1119</v>
      </c>
      <c r="H502" s="63" t="s">
        <v>720</v>
      </c>
      <c r="I502" s="80">
        <v>3214101090</v>
      </c>
      <c r="J502" s="36" t="s">
        <v>734</v>
      </c>
      <c r="K502" s="142" t="s">
        <v>101</v>
      </c>
      <c r="L502" s="85">
        <v>750</v>
      </c>
      <c r="M502" s="142" t="s">
        <v>740</v>
      </c>
      <c r="N502" s="142">
        <v>16</v>
      </c>
      <c r="O502" s="86">
        <v>768</v>
      </c>
      <c r="P502" s="60">
        <v>102.5</v>
      </c>
      <c r="Q502" s="57">
        <f t="shared" ref="Q502:Q512" si="126">ROUND(R502/6,2)</f>
        <v>20.5</v>
      </c>
      <c r="R502" s="57">
        <v>123</v>
      </c>
    </row>
    <row r="503" spans="1:18" ht="15" x14ac:dyDescent="0.2">
      <c r="A503" s="40" t="s">
        <v>25</v>
      </c>
      <c r="B503" s="40" t="s">
        <v>153</v>
      </c>
      <c r="C503" s="32" t="s">
        <v>1202</v>
      </c>
      <c r="D503" s="142"/>
      <c r="E503" s="80">
        <v>4740008102066</v>
      </c>
      <c r="F503" s="86" t="s">
        <v>609</v>
      </c>
      <c r="G503" s="64" t="s">
        <v>1120</v>
      </c>
      <c r="H503" s="63" t="s">
        <v>707</v>
      </c>
      <c r="I503" s="80">
        <v>3214101090</v>
      </c>
      <c r="J503" s="36" t="s">
        <v>734</v>
      </c>
      <c r="K503" s="142" t="s">
        <v>101</v>
      </c>
      <c r="L503" s="85">
        <v>750</v>
      </c>
      <c r="M503" s="142" t="s">
        <v>740</v>
      </c>
      <c r="N503" s="142">
        <v>12</v>
      </c>
      <c r="O503" s="86">
        <v>768</v>
      </c>
      <c r="P503" s="60">
        <v>116.58</v>
      </c>
      <c r="Q503" s="57">
        <f t="shared" si="126"/>
        <v>23.32</v>
      </c>
      <c r="R503" s="57">
        <v>139.9</v>
      </c>
    </row>
    <row r="504" spans="1:18" ht="15" x14ac:dyDescent="0.2">
      <c r="A504" s="40" t="s">
        <v>25</v>
      </c>
      <c r="B504" s="40" t="s">
        <v>153</v>
      </c>
      <c r="C504" s="32" t="s">
        <v>1204</v>
      </c>
      <c r="D504" s="142"/>
      <c r="E504" s="80">
        <v>4600611321349</v>
      </c>
      <c r="F504" s="86" t="s">
        <v>610</v>
      </c>
      <c r="G504" s="64" t="s">
        <v>1203</v>
      </c>
      <c r="H504" s="63" t="s">
        <v>707</v>
      </c>
      <c r="I504" s="80">
        <v>3214101090</v>
      </c>
      <c r="J504" s="36" t="s">
        <v>734</v>
      </c>
      <c r="K504" s="142" t="s">
        <v>101</v>
      </c>
      <c r="L504" s="85">
        <v>850</v>
      </c>
      <c r="M504" s="142" t="s">
        <v>737</v>
      </c>
      <c r="N504" s="142">
        <v>16</v>
      </c>
      <c r="O504" s="86">
        <v>768</v>
      </c>
      <c r="P504" s="60">
        <v>112.5</v>
      </c>
      <c r="Q504" s="57">
        <f t="shared" ref="Q504:Q507" si="127">ROUND(R504/6,2)</f>
        <v>22.5</v>
      </c>
      <c r="R504" s="57">
        <v>135</v>
      </c>
    </row>
    <row r="505" spans="1:18" ht="15" x14ac:dyDescent="0.2">
      <c r="A505" s="40" t="s">
        <v>25</v>
      </c>
      <c r="B505" s="40" t="s">
        <v>153</v>
      </c>
      <c r="C505" s="32" t="s">
        <v>1205</v>
      </c>
      <c r="D505" s="142"/>
      <c r="E505" s="80">
        <v>4600611321288</v>
      </c>
      <c r="F505" s="86" t="s">
        <v>611</v>
      </c>
      <c r="G505" s="64" t="s">
        <v>1121</v>
      </c>
      <c r="H505" s="63" t="s">
        <v>707</v>
      </c>
      <c r="I505" s="80">
        <v>3214101090</v>
      </c>
      <c r="J505" s="36" t="s">
        <v>734</v>
      </c>
      <c r="K505" s="142" t="s">
        <v>101</v>
      </c>
      <c r="L505" s="85">
        <v>750</v>
      </c>
      <c r="M505" s="142" t="s">
        <v>737</v>
      </c>
      <c r="N505" s="142">
        <v>16</v>
      </c>
      <c r="O505" s="86">
        <v>768</v>
      </c>
      <c r="P505" s="60">
        <v>103.33</v>
      </c>
      <c r="Q505" s="57">
        <f t="shared" si="127"/>
        <v>20.67</v>
      </c>
      <c r="R505" s="57">
        <v>124</v>
      </c>
    </row>
    <row r="506" spans="1:18" s="157" customFormat="1" ht="15" x14ac:dyDescent="0.2">
      <c r="A506" s="33" t="s">
        <v>25</v>
      </c>
      <c r="B506" s="33" t="s">
        <v>153</v>
      </c>
      <c r="C506" s="32" t="s">
        <v>1235</v>
      </c>
      <c r="D506" s="142"/>
      <c r="E506" s="80">
        <v>4600611321486</v>
      </c>
      <c r="F506" s="86">
        <v>2568328</v>
      </c>
      <c r="G506" s="64" t="s">
        <v>1236</v>
      </c>
      <c r="H506" s="63" t="s">
        <v>707</v>
      </c>
      <c r="I506" s="80">
        <v>3214101090</v>
      </c>
      <c r="J506" s="36" t="s">
        <v>734</v>
      </c>
      <c r="K506" s="142" t="s">
        <v>101</v>
      </c>
      <c r="L506" s="85">
        <v>750</v>
      </c>
      <c r="M506" s="142" t="s">
        <v>1238</v>
      </c>
      <c r="N506" s="142">
        <v>16</v>
      </c>
      <c r="O506" s="86">
        <v>768</v>
      </c>
      <c r="P506" s="60">
        <v>116.58</v>
      </c>
      <c r="Q506" s="60">
        <f t="shared" si="127"/>
        <v>23.32</v>
      </c>
      <c r="R506" s="60">
        <v>139.9</v>
      </c>
    </row>
    <row r="507" spans="1:18" s="157" customFormat="1" ht="15" x14ac:dyDescent="0.2">
      <c r="A507" s="33" t="s">
        <v>25</v>
      </c>
      <c r="B507" s="33" t="s">
        <v>153</v>
      </c>
      <c r="C507" s="32" t="s">
        <v>1235</v>
      </c>
      <c r="D507" s="142"/>
      <c r="E507" s="80">
        <v>4600611321455</v>
      </c>
      <c r="F507" s="86">
        <v>2568327</v>
      </c>
      <c r="G507" s="64" t="s">
        <v>1237</v>
      </c>
      <c r="H507" s="63" t="s">
        <v>707</v>
      </c>
      <c r="I507" s="80">
        <v>3214101090</v>
      </c>
      <c r="J507" s="36" t="s">
        <v>734</v>
      </c>
      <c r="K507" s="142" t="s">
        <v>101</v>
      </c>
      <c r="L507" s="85">
        <v>750</v>
      </c>
      <c r="M507" s="142" t="s">
        <v>1238</v>
      </c>
      <c r="N507" s="142">
        <v>16</v>
      </c>
      <c r="O507" s="86">
        <v>768</v>
      </c>
      <c r="P507" s="60">
        <v>116.58</v>
      </c>
      <c r="Q507" s="60">
        <f t="shared" si="127"/>
        <v>23.32</v>
      </c>
      <c r="R507" s="60">
        <v>139.9</v>
      </c>
    </row>
    <row r="508" spans="1:18" ht="30" customHeight="1" x14ac:dyDescent="0.2">
      <c r="A508" s="40" t="s">
        <v>25</v>
      </c>
      <c r="B508" s="40" t="s">
        <v>114</v>
      </c>
      <c r="C508" s="32" t="s">
        <v>1207</v>
      </c>
      <c r="D508" s="142"/>
      <c r="E508" s="80">
        <v>4600611213170</v>
      </c>
      <c r="F508" s="123" t="s">
        <v>612</v>
      </c>
      <c r="G508" s="89" t="s">
        <v>1122</v>
      </c>
      <c r="H508" s="86" t="s">
        <v>721</v>
      </c>
      <c r="I508" s="80">
        <v>3214101090</v>
      </c>
      <c r="J508" s="36" t="s">
        <v>159</v>
      </c>
      <c r="K508" s="142" t="s">
        <v>101</v>
      </c>
      <c r="L508" s="85">
        <v>280</v>
      </c>
      <c r="M508" s="142" t="s">
        <v>737</v>
      </c>
      <c r="N508" s="61">
        <v>12</v>
      </c>
      <c r="O508" s="35">
        <v>1200</v>
      </c>
      <c r="P508" s="60">
        <v>74.92</v>
      </c>
      <c r="Q508" s="57">
        <f t="shared" si="126"/>
        <v>14.98</v>
      </c>
      <c r="R508" s="57">
        <v>89.9</v>
      </c>
    </row>
    <row r="509" spans="1:18" ht="28.5" customHeight="1" x14ac:dyDescent="0.2">
      <c r="A509" s="40" t="s">
        <v>25</v>
      </c>
      <c r="B509" s="40" t="s">
        <v>114</v>
      </c>
      <c r="C509" s="32" t="s">
        <v>1206</v>
      </c>
      <c r="D509" s="142"/>
      <c r="E509" s="80">
        <v>4600611213163</v>
      </c>
      <c r="F509" s="123" t="s">
        <v>613</v>
      </c>
      <c r="G509" s="89" t="s">
        <v>1123</v>
      </c>
      <c r="H509" s="86" t="s">
        <v>721</v>
      </c>
      <c r="I509" s="80">
        <v>3214101090</v>
      </c>
      <c r="J509" s="36" t="s">
        <v>159</v>
      </c>
      <c r="K509" s="142" t="s">
        <v>101</v>
      </c>
      <c r="L509" s="85">
        <v>280</v>
      </c>
      <c r="M509" s="142" t="s">
        <v>737</v>
      </c>
      <c r="N509" s="61">
        <v>12</v>
      </c>
      <c r="O509" s="35">
        <v>1200</v>
      </c>
      <c r="P509" s="60">
        <v>74.92</v>
      </c>
      <c r="Q509" s="57">
        <f t="shared" si="126"/>
        <v>14.98</v>
      </c>
      <c r="R509" s="57">
        <v>89.9</v>
      </c>
    </row>
    <row r="510" spans="1:18" ht="20.65" customHeight="1" x14ac:dyDescent="0.2">
      <c r="A510" s="33" t="s">
        <v>25</v>
      </c>
      <c r="B510" s="40" t="s">
        <v>114</v>
      </c>
      <c r="C510" s="91" t="s">
        <v>1208</v>
      </c>
      <c r="D510" s="142"/>
      <c r="E510" s="80">
        <v>4600611213118</v>
      </c>
      <c r="F510" s="123" t="s">
        <v>614</v>
      </c>
      <c r="G510" s="89" t="s">
        <v>1124</v>
      </c>
      <c r="H510" s="86" t="s">
        <v>721</v>
      </c>
      <c r="I510" s="80">
        <v>3214101090</v>
      </c>
      <c r="J510" s="36" t="s">
        <v>159</v>
      </c>
      <c r="K510" s="88" t="s">
        <v>101</v>
      </c>
      <c r="L510" s="85">
        <v>280</v>
      </c>
      <c r="M510" s="142" t="s">
        <v>737</v>
      </c>
      <c r="N510" s="142">
        <v>12</v>
      </c>
      <c r="O510" s="63">
        <v>1200</v>
      </c>
      <c r="P510" s="60">
        <v>70.83</v>
      </c>
      <c r="Q510" s="57">
        <f t="shared" si="126"/>
        <v>14.17</v>
      </c>
      <c r="R510" s="57">
        <v>85</v>
      </c>
    </row>
    <row r="511" spans="1:18" ht="15" x14ac:dyDescent="0.2">
      <c r="A511" s="33" t="s">
        <v>25</v>
      </c>
      <c r="B511" s="40" t="s">
        <v>114</v>
      </c>
      <c r="C511" s="91" t="s">
        <v>1209</v>
      </c>
      <c r="D511" s="142"/>
      <c r="E511" s="80">
        <v>4600611213101</v>
      </c>
      <c r="F511" s="123" t="s">
        <v>615</v>
      </c>
      <c r="G511" s="89" t="s">
        <v>1125</v>
      </c>
      <c r="H511" s="86" t="s">
        <v>721</v>
      </c>
      <c r="I511" s="80">
        <v>3214101090</v>
      </c>
      <c r="J511" s="36" t="s">
        <v>159</v>
      </c>
      <c r="K511" s="88" t="s">
        <v>101</v>
      </c>
      <c r="L511" s="85">
        <v>280</v>
      </c>
      <c r="M511" s="142" t="s">
        <v>737</v>
      </c>
      <c r="N511" s="142">
        <v>12</v>
      </c>
      <c r="O511" s="86">
        <v>1200</v>
      </c>
      <c r="P511" s="60">
        <v>70.83</v>
      </c>
      <c r="Q511" s="57">
        <f t="shared" si="126"/>
        <v>14.17</v>
      </c>
      <c r="R511" s="57">
        <v>85</v>
      </c>
    </row>
    <row r="512" spans="1:18" s="146" customFormat="1" ht="18" x14ac:dyDescent="0.2">
      <c r="A512" s="33" t="s">
        <v>25</v>
      </c>
      <c r="B512" s="40" t="s">
        <v>114</v>
      </c>
      <c r="C512" s="91" t="s">
        <v>1219</v>
      </c>
      <c r="D512" s="142"/>
      <c r="E512" s="80">
        <v>4600611218250</v>
      </c>
      <c r="F512" s="123" t="s">
        <v>616</v>
      </c>
      <c r="G512" s="89" t="s">
        <v>1126</v>
      </c>
      <c r="H512" s="86" t="s">
        <v>714</v>
      </c>
      <c r="I512" s="80">
        <v>3214101090</v>
      </c>
      <c r="J512" s="36" t="s">
        <v>159</v>
      </c>
      <c r="K512" s="93" t="s">
        <v>147</v>
      </c>
      <c r="L512" s="85">
        <v>420</v>
      </c>
      <c r="M512" s="142" t="s">
        <v>737</v>
      </c>
      <c r="N512" s="142">
        <v>12</v>
      </c>
      <c r="O512" s="86">
        <v>1200</v>
      </c>
      <c r="P512" s="60">
        <v>38.79</v>
      </c>
      <c r="Q512" s="57">
        <f t="shared" si="126"/>
        <v>7.76</v>
      </c>
      <c r="R512" s="57">
        <v>46.55</v>
      </c>
    </row>
    <row r="513" spans="1:18" ht="18" x14ac:dyDescent="0.2">
      <c r="A513" s="144"/>
      <c r="B513" s="144"/>
      <c r="C513" s="147" t="s">
        <v>115</v>
      </c>
      <c r="D513" s="148"/>
      <c r="E513" s="148"/>
      <c r="F513" s="145" t="s">
        <v>760</v>
      </c>
      <c r="G513" s="149"/>
      <c r="H513" s="149"/>
      <c r="I513" s="148"/>
      <c r="J513" s="149"/>
      <c r="K513" s="149"/>
      <c r="L513" s="149"/>
      <c r="M513" s="149"/>
      <c r="N513" s="149"/>
      <c r="O513" s="149"/>
      <c r="P513" s="149"/>
      <c r="Q513" s="149"/>
      <c r="R513" s="149"/>
    </row>
    <row r="514" spans="1:18" ht="25.5" x14ac:dyDescent="0.2">
      <c r="A514" s="40" t="s">
        <v>25</v>
      </c>
      <c r="B514" s="40" t="s">
        <v>114</v>
      </c>
      <c r="C514" s="32" t="s">
        <v>1210</v>
      </c>
      <c r="D514" s="142"/>
      <c r="E514" s="80">
        <v>4823051720194</v>
      </c>
      <c r="F514" s="123" t="s">
        <v>617</v>
      </c>
      <c r="G514" s="89" t="s">
        <v>1127</v>
      </c>
      <c r="H514" s="124" t="s">
        <v>722</v>
      </c>
      <c r="I514" s="80">
        <v>3505209000</v>
      </c>
      <c r="J514" s="36" t="s">
        <v>161</v>
      </c>
      <c r="K514" s="93" t="s">
        <v>147</v>
      </c>
      <c r="L514" s="85">
        <v>95</v>
      </c>
      <c r="M514" s="85" t="s">
        <v>736</v>
      </c>
      <c r="N514" s="61">
        <v>24</v>
      </c>
      <c r="O514" s="222">
        <v>1728</v>
      </c>
      <c r="P514" s="60">
        <v>18.125</v>
      </c>
      <c r="Q514" s="57">
        <f t="shared" ref="Q514:Q519" si="128">ROUND(R514/6,2)</f>
        <v>3.63</v>
      </c>
      <c r="R514" s="57">
        <f t="shared" ref="R514:R519" si="129">ROUND(P514*1.2,2)</f>
        <v>21.75</v>
      </c>
    </row>
    <row r="515" spans="1:18" ht="25.5" x14ac:dyDescent="0.2">
      <c r="A515" s="40" t="s">
        <v>25</v>
      </c>
      <c r="B515" s="40" t="s">
        <v>114</v>
      </c>
      <c r="C515" s="32" t="s">
        <v>1211</v>
      </c>
      <c r="D515" s="142"/>
      <c r="E515" s="80">
        <v>4823051720187</v>
      </c>
      <c r="F515" s="123" t="s">
        <v>618</v>
      </c>
      <c r="G515" s="89" t="s">
        <v>1128</v>
      </c>
      <c r="H515" s="124" t="s">
        <v>722</v>
      </c>
      <c r="I515" s="80">
        <v>3505209000</v>
      </c>
      <c r="J515" s="36" t="s">
        <v>161</v>
      </c>
      <c r="K515" s="93" t="s">
        <v>147</v>
      </c>
      <c r="L515" s="85">
        <v>190</v>
      </c>
      <c r="M515" s="85" t="s">
        <v>736</v>
      </c>
      <c r="N515" s="61">
        <v>18</v>
      </c>
      <c r="O515" s="222">
        <v>540</v>
      </c>
      <c r="P515" s="60">
        <v>37.958333333333336</v>
      </c>
      <c r="Q515" s="57">
        <f t="shared" si="128"/>
        <v>7.59</v>
      </c>
      <c r="R515" s="57">
        <f t="shared" si="129"/>
        <v>45.55</v>
      </c>
    </row>
    <row r="516" spans="1:18" ht="25.5" x14ac:dyDescent="0.2">
      <c r="A516" s="40" t="s">
        <v>25</v>
      </c>
      <c r="B516" s="40" t="s">
        <v>114</v>
      </c>
      <c r="C516" s="32" t="s">
        <v>1212</v>
      </c>
      <c r="D516" s="142"/>
      <c r="E516" s="80">
        <v>4823051720163</v>
      </c>
      <c r="F516" s="123" t="s">
        <v>619</v>
      </c>
      <c r="G516" s="89" t="s">
        <v>1129</v>
      </c>
      <c r="H516" s="124" t="s">
        <v>722</v>
      </c>
      <c r="I516" s="80">
        <v>3505</v>
      </c>
      <c r="J516" s="36" t="s">
        <v>161</v>
      </c>
      <c r="K516" s="93" t="s">
        <v>147</v>
      </c>
      <c r="L516" s="85">
        <v>250</v>
      </c>
      <c r="M516" s="85" t="s">
        <v>736</v>
      </c>
      <c r="N516" s="61">
        <v>18</v>
      </c>
      <c r="O516" s="222">
        <v>540</v>
      </c>
      <c r="P516" s="60">
        <v>54.958333333333336</v>
      </c>
      <c r="Q516" s="57">
        <f t="shared" si="128"/>
        <v>10.99</v>
      </c>
      <c r="R516" s="57">
        <f t="shared" si="129"/>
        <v>65.95</v>
      </c>
    </row>
    <row r="517" spans="1:18" ht="25.5" x14ac:dyDescent="0.2">
      <c r="A517" s="40" t="s">
        <v>25</v>
      </c>
      <c r="B517" s="40" t="s">
        <v>114</v>
      </c>
      <c r="C517" s="32" t="s">
        <v>1213</v>
      </c>
      <c r="D517" s="142"/>
      <c r="E517" s="80">
        <v>4823051720972</v>
      </c>
      <c r="F517" s="123" t="s">
        <v>620</v>
      </c>
      <c r="G517" s="89" t="s">
        <v>1130</v>
      </c>
      <c r="H517" s="124" t="s">
        <v>722</v>
      </c>
      <c r="I517" s="80">
        <v>3505</v>
      </c>
      <c r="J517" s="36" t="s">
        <v>161</v>
      </c>
      <c r="K517" s="93" t="s">
        <v>147</v>
      </c>
      <c r="L517" s="85">
        <v>95</v>
      </c>
      <c r="M517" s="85" t="s">
        <v>736</v>
      </c>
      <c r="N517" s="61">
        <v>24</v>
      </c>
      <c r="O517" s="222">
        <v>1728</v>
      </c>
      <c r="P517" s="60">
        <v>19.125</v>
      </c>
      <c r="Q517" s="57">
        <f t="shared" si="128"/>
        <v>3.83</v>
      </c>
      <c r="R517" s="57">
        <f t="shared" si="129"/>
        <v>22.95</v>
      </c>
    </row>
    <row r="518" spans="1:18" ht="25.5" x14ac:dyDescent="0.2">
      <c r="A518" s="40" t="s">
        <v>25</v>
      </c>
      <c r="B518" s="40" t="s">
        <v>114</v>
      </c>
      <c r="C518" s="32" t="s">
        <v>1214</v>
      </c>
      <c r="D518" s="142"/>
      <c r="E518" s="80">
        <v>4823051720743</v>
      </c>
      <c r="F518" s="123" t="s">
        <v>621</v>
      </c>
      <c r="G518" s="89" t="s">
        <v>1131</v>
      </c>
      <c r="H518" s="124" t="s">
        <v>722</v>
      </c>
      <c r="I518" s="80">
        <v>3505</v>
      </c>
      <c r="J518" s="36" t="s">
        <v>161</v>
      </c>
      <c r="K518" s="93" t="s">
        <v>147</v>
      </c>
      <c r="L518" s="85">
        <v>95</v>
      </c>
      <c r="M518" s="85" t="s">
        <v>736</v>
      </c>
      <c r="N518" s="61">
        <v>24</v>
      </c>
      <c r="O518" s="222">
        <v>1728</v>
      </c>
      <c r="P518" s="60">
        <v>18.125</v>
      </c>
      <c r="Q518" s="57">
        <f t="shared" si="128"/>
        <v>3.63</v>
      </c>
      <c r="R518" s="57">
        <f t="shared" si="129"/>
        <v>21.75</v>
      </c>
    </row>
    <row r="519" spans="1:18" ht="25.5" x14ac:dyDescent="0.2">
      <c r="A519" s="40" t="s">
        <v>25</v>
      </c>
      <c r="B519" s="40" t="s">
        <v>114</v>
      </c>
      <c r="C519" s="32" t="s">
        <v>1215</v>
      </c>
      <c r="D519" s="142"/>
      <c r="E519" s="80">
        <v>4823051720170</v>
      </c>
      <c r="F519" s="123" t="s">
        <v>622</v>
      </c>
      <c r="G519" s="89" t="s">
        <v>1132</v>
      </c>
      <c r="H519" s="124" t="s">
        <v>722</v>
      </c>
      <c r="I519" s="80">
        <v>3505</v>
      </c>
      <c r="J519" s="36" t="s">
        <v>161</v>
      </c>
      <c r="K519" s="93" t="s">
        <v>147</v>
      </c>
      <c r="L519" s="85">
        <v>250</v>
      </c>
      <c r="M519" s="85" t="s">
        <v>736</v>
      </c>
      <c r="N519" s="61">
        <v>18</v>
      </c>
      <c r="O519" s="222">
        <v>540</v>
      </c>
      <c r="P519" s="60">
        <v>52.458333333333336</v>
      </c>
      <c r="Q519" s="57">
        <f t="shared" si="128"/>
        <v>10.49</v>
      </c>
      <c r="R519" s="57">
        <f t="shared" si="129"/>
        <v>62.95</v>
      </c>
    </row>
    <row r="520" spans="1:18" s="10" customFormat="1" ht="15" x14ac:dyDescent="0.2">
      <c r="A520" s="130"/>
      <c r="B520" s="130"/>
      <c r="C520" s="131"/>
      <c r="D520" s="128"/>
      <c r="E520" s="132"/>
      <c r="F520" s="133"/>
      <c r="G520" s="134"/>
      <c r="H520" s="135"/>
      <c r="I520" s="132"/>
      <c r="J520" s="74"/>
      <c r="K520" s="136"/>
      <c r="L520" s="137"/>
      <c r="M520" s="138"/>
      <c r="N520" s="139"/>
      <c r="O520" s="140"/>
      <c r="P520" s="129"/>
      <c r="Q520" s="141"/>
      <c r="R520" s="141"/>
    </row>
    <row r="521" spans="1:18" s="10" customFormat="1" x14ac:dyDescent="0.25">
      <c r="A521" s="102" t="s">
        <v>759</v>
      </c>
      <c r="B521" s="12"/>
      <c r="C521" s="5"/>
      <c r="E521" s="119"/>
      <c r="F521" s="72"/>
      <c r="G521" s="73"/>
      <c r="H521" s="74"/>
      <c r="I521" s="119"/>
      <c r="J521" s="74"/>
      <c r="K521" s="75"/>
      <c r="L521" s="76"/>
      <c r="M521" s="77"/>
      <c r="N521" s="75"/>
      <c r="R521" s="78"/>
    </row>
    <row r="522" spans="1:18" s="9" customFormat="1" x14ac:dyDescent="0.25">
      <c r="A522" s="102" t="s">
        <v>758</v>
      </c>
      <c r="B522" s="12"/>
      <c r="C522" s="5"/>
      <c r="D522" s="10"/>
      <c r="E522" s="119"/>
      <c r="F522" s="72"/>
      <c r="G522" s="73"/>
      <c r="H522" s="74"/>
      <c r="I522" s="119"/>
      <c r="J522" s="74"/>
      <c r="K522" s="75"/>
      <c r="L522" s="76"/>
      <c r="M522" s="77"/>
      <c r="N522" s="75"/>
      <c r="O522" s="10"/>
      <c r="P522" s="10"/>
      <c r="Q522" s="10"/>
      <c r="R522" s="78"/>
    </row>
    <row r="523" spans="1:18" s="9" customFormat="1" x14ac:dyDescent="0.25">
      <c r="A523" s="103" t="s">
        <v>757</v>
      </c>
      <c r="B523" s="26"/>
      <c r="C523" s="5"/>
      <c r="D523" s="10"/>
      <c r="E523" s="6"/>
      <c r="F523" s="2"/>
      <c r="G523" s="16"/>
      <c r="H523" s="7"/>
      <c r="I523" s="6"/>
      <c r="J523" s="7"/>
      <c r="K523" s="8"/>
      <c r="L523" s="70"/>
      <c r="M523" s="14"/>
      <c r="N523" s="11"/>
      <c r="O523" s="11"/>
      <c r="P523" s="10"/>
      <c r="Q523" s="10"/>
      <c r="R523" s="53"/>
    </row>
    <row r="524" spans="1:18" s="9" customFormat="1" x14ac:dyDescent="0.25">
      <c r="A524" s="103" t="s">
        <v>756</v>
      </c>
      <c r="B524" s="26"/>
      <c r="C524" s="5"/>
      <c r="D524" s="10"/>
      <c r="E524" s="6"/>
      <c r="F524" s="2"/>
      <c r="G524" s="16"/>
      <c r="H524" s="7"/>
      <c r="I524" s="6"/>
      <c r="J524" s="7"/>
      <c r="K524" s="8"/>
      <c r="L524" s="70"/>
      <c r="M524" s="14"/>
      <c r="N524" s="11"/>
      <c r="O524" s="11"/>
      <c r="P524" s="10"/>
      <c r="Q524" s="10"/>
      <c r="R524" s="53"/>
    </row>
    <row r="525" spans="1:18" s="9" customFormat="1" x14ac:dyDescent="0.25">
      <c r="A525" s="103" t="s">
        <v>754</v>
      </c>
      <c r="B525" s="26"/>
      <c r="C525" s="5"/>
      <c r="D525" s="10"/>
      <c r="E525" s="6"/>
      <c r="F525" s="2"/>
      <c r="G525" s="16"/>
      <c r="H525" s="7"/>
      <c r="I525" s="6"/>
      <c r="J525" s="7"/>
      <c r="K525" s="10"/>
      <c r="L525" s="70"/>
      <c r="M525" s="14"/>
      <c r="N525" s="11" t="s">
        <v>751</v>
      </c>
      <c r="O525" s="11"/>
      <c r="P525" s="10"/>
      <c r="Q525" s="10"/>
      <c r="R525" s="53"/>
    </row>
    <row r="526" spans="1:18" s="9" customFormat="1" x14ac:dyDescent="0.25">
      <c r="A526" s="103" t="s">
        <v>755</v>
      </c>
      <c r="B526" s="26"/>
      <c r="C526" s="5"/>
      <c r="D526" s="10"/>
      <c r="E526" s="6"/>
      <c r="F526" s="2"/>
      <c r="G526" s="16"/>
      <c r="H526" s="7"/>
      <c r="I526" s="6"/>
      <c r="J526" s="7"/>
      <c r="K526" s="11"/>
      <c r="L526" s="65"/>
      <c r="M526" s="14"/>
      <c r="N526" s="11" t="s">
        <v>752</v>
      </c>
      <c r="O526" s="11"/>
      <c r="P526" s="10"/>
      <c r="Q526" s="10"/>
      <c r="R526" s="53"/>
    </row>
    <row r="527" spans="1:18" s="9" customFormat="1" x14ac:dyDescent="0.25">
      <c r="A527" s="103" t="s">
        <v>753</v>
      </c>
      <c r="B527" s="26"/>
      <c r="C527" s="5"/>
      <c r="D527" s="10"/>
      <c r="E527" s="6"/>
      <c r="F527" s="2"/>
      <c r="G527" s="16"/>
      <c r="H527" s="7"/>
      <c r="I527" s="6"/>
      <c r="J527" s="7"/>
      <c r="K527" s="10"/>
      <c r="L527" s="71"/>
      <c r="M527" s="14"/>
      <c r="N527" s="11" t="s">
        <v>1032</v>
      </c>
      <c r="O527" s="11"/>
      <c r="P527" s="10"/>
      <c r="Q527" s="10"/>
      <c r="R527" s="53"/>
    </row>
    <row r="528" spans="1:18" s="9" customFormat="1" ht="20.25" x14ac:dyDescent="0.25">
      <c r="A528" s="118" t="s">
        <v>1285</v>
      </c>
      <c r="B528" s="27"/>
      <c r="C528" s="24"/>
      <c r="D528" s="97"/>
      <c r="E528" s="6"/>
      <c r="F528" s="2"/>
      <c r="G528" s="16"/>
      <c r="H528" s="7"/>
      <c r="I528" s="6"/>
      <c r="J528" s="7"/>
      <c r="K528" s="11"/>
      <c r="L528" s="65"/>
      <c r="M528" s="14"/>
      <c r="N528" s="11" t="s">
        <v>128</v>
      </c>
      <c r="O528" s="11"/>
      <c r="P528" s="10"/>
      <c r="Q528" s="10"/>
      <c r="R528" s="53"/>
    </row>
    <row r="529" spans="1:17" x14ac:dyDescent="0.25">
      <c r="A529" s="103"/>
      <c r="B529" s="26"/>
      <c r="C529" s="5"/>
      <c r="D529" s="10"/>
      <c r="F529" s="2"/>
      <c r="G529" s="16"/>
      <c r="H529" s="7"/>
      <c r="J529" s="7"/>
      <c r="M529" s="14"/>
      <c r="N529" s="52" t="s">
        <v>117</v>
      </c>
      <c r="O529" s="52"/>
    </row>
    <row r="530" spans="1:17" x14ac:dyDescent="0.25">
      <c r="A530" s="104"/>
      <c r="F530" s="2"/>
      <c r="G530" s="16"/>
      <c r="H530" s="7"/>
      <c r="J530" s="7"/>
      <c r="M530" s="14"/>
      <c r="O530" s="11"/>
    </row>
    <row r="531" spans="1:17" x14ac:dyDescent="0.25">
      <c r="A531" s="104"/>
      <c r="F531" s="2"/>
      <c r="G531" s="16"/>
      <c r="H531" s="7"/>
      <c r="J531" s="7"/>
      <c r="M531" s="14"/>
      <c r="N531" s="52"/>
      <c r="O531" s="52"/>
    </row>
    <row r="532" spans="1:17" x14ac:dyDescent="0.25">
      <c r="A532" s="104"/>
      <c r="F532" s="2"/>
      <c r="G532" s="16"/>
      <c r="H532" s="7"/>
      <c r="J532" s="7"/>
      <c r="M532" s="14"/>
      <c r="O532" s="11"/>
    </row>
    <row r="533" spans="1:17" ht="18" x14ac:dyDescent="0.25">
      <c r="A533" s="104"/>
      <c r="F533" s="2"/>
      <c r="G533" s="42" t="s">
        <v>744</v>
      </c>
      <c r="H533" s="43"/>
      <c r="J533" s="43"/>
      <c r="K533" s="44"/>
      <c r="L533" s="66"/>
      <c r="M533" s="45"/>
      <c r="N533" s="58"/>
      <c r="O533" s="42"/>
      <c r="P533" s="42" t="s">
        <v>745</v>
      </c>
      <c r="Q533" s="46"/>
    </row>
    <row r="534" spans="1:17" ht="18" x14ac:dyDescent="0.25">
      <c r="A534" s="104"/>
      <c r="F534" s="2"/>
      <c r="G534" s="23"/>
      <c r="H534" s="120"/>
      <c r="J534" s="121"/>
      <c r="K534" s="47"/>
      <c r="L534" s="68"/>
      <c r="M534" s="47"/>
      <c r="N534" s="58"/>
      <c r="O534" s="42"/>
      <c r="P534" s="46" t="s">
        <v>746</v>
      </c>
      <c r="Q534" s="46"/>
    </row>
    <row r="535" spans="1:17" ht="18" x14ac:dyDescent="0.25">
      <c r="A535" s="104"/>
      <c r="F535" s="2"/>
      <c r="G535" s="23"/>
      <c r="H535" s="43"/>
      <c r="J535" s="43"/>
      <c r="K535" s="47"/>
      <c r="L535" s="67"/>
      <c r="M535" s="45"/>
      <c r="N535" s="58"/>
      <c r="O535" s="42"/>
      <c r="P535" s="48"/>
      <c r="Q535" s="48"/>
    </row>
    <row r="536" spans="1:17" ht="18" x14ac:dyDescent="0.25">
      <c r="A536" s="104"/>
      <c r="B536" s="28"/>
      <c r="C536" s="20"/>
      <c r="D536" s="47"/>
      <c r="E536" s="30"/>
      <c r="F536" s="22"/>
      <c r="G536" s="42"/>
      <c r="H536" s="42"/>
      <c r="I536" s="30"/>
      <c r="J536" s="42"/>
      <c r="K536" s="47"/>
      <c r="L536" s="67"/>
      <c r="M536" s="45"/>
      <c r="N536" s="58"/>
      <c r="O536" s="42"/>
      <c r="P536" s="46" t="s">
        <v>747</v>
      </c>
      <c r="Q536" s="46"/>
    </row>
    <row r="537" spans="1:17" ht="20.25" x14ac:dyDescent="0.25">
      <c r="A537" s="104"/>
      <c r="B537" s="29"/>
      <c r="C537" s="20"/>
      <c r="D537" s="47"/>
      <c r="E537" s="30"/>
      <c r="F537" s="21"/>
      <c r="G537" s="42"/>
      <c r="H537" s="42"/>
      <c r="I537" s="30"/>
      <c r="J537" s="42"/>
      <c r="K537" s="47"/>
      <c r="L537" s="67"/>
      <c r="M537" s="45"/>
      <c r="N537" s="58"/>
      <c r="O537" s="42"/>
      <c r="P537" s="46" t="s">
        <v>748</v>
      </c>
      <c r="Q537" s="46"/>
    </row>
    <row r="538" spans="1:17" ht="20.25" x14ac:dyDescent="0.25">
      <c r="A538" s="104"/>
      <c r="B538" s="29"/>
      <c r="C538" s="20"/>
      <c r="D538" s="47"/>
      <c r="E538" s="30"/>
      <c r="F538" s="21"/>
      <c r="G538" s="42"/>
      <c r="H538" s="42"/>
      <c r="I538" s="30"/>
      <c r="J538" s="42"/>
      <c r="K538" s="47"/>
      <c r="L538" s="67"/>
      <c r="M538" s="45"/>
      <c r="N538" s="58"/>
      <c r="O538" s="42"/>
      <c r="P538" s="46"/>
      <c r="Q538" s="46"/>
    </row>
    <row r="539" spans="1:17" ht="20.25" x14ac:dyDescent="0.25">
      <c r="A539" s="104"/>
      <c r="B539" s="29"/>
      <c r="C539" s="20"/>
      <c r="D539" s="47"/>
      <c r="E539" s="30"/>
      <c r="F539" s="21"/>
      <c r="G539" s="42"/>
      <c r="H539" s="42"/>
      <c r="I539" s="30"/>
      <c r="J539" s="42"/>
      <c r="K539" s="47"/>
      <c r="L539" s="67"/>
      <c r="M539" s="45"/>
      <c r="N539" s="58" t="s">
        <v>635</v>
      </c>
      <c r="O539" s="42"/>
      <c r="P539" s="42" t="s">
        <v>1142</v>
      </c>
      <c r="Q539" s="46"/>
    </row>
    <row r="540" spans="1:17" ht="18" x14ac:dyDescent="0.25">
      <c r="A540" s="104"/>
      <c r="B540" s="28"/>
      <c r="C540" s="20"/>
      <c r="D540" s="47"/>
      <c r="E540" s="30"/>
      <c r="F540" s="22"/>
      <c r="G540" s="23"/>
      <c r="H540" s="42"/>
      <c r="I540" s="30"/>
      <c r="J540" s="42"/>
      <c r="K540" s="47"/>
      <c r="L540" s="68"/>
      <c r="M540" s="47"/>
      <c r="N540" s="58"/>
      <c r="O540" s="42"/>
      <c r="P540" s="46" t="s">
        <v>1143</v>
      </c>
      <c r="Q540" s="46"/>
    </row>
    <row r="541" spans="1:17" ht="18" x14ac:dyDescent="0.25">
      <c r="A541" s="104"/>
      <c r="B541" s="28"/>
      <c r="C541" s="20"/>
      <c r="D541" s="47"/>
      <c r="E541" s="30"/>
      <c r="F541" s="21"/>
      <c r="G541" s="46"/>
      <c r="H541" s="42"/>
      <c r="I541" s="30"/>
      <c r="J541" s="42"/>
      <c r="K541" s="47"/>
      <c r="L541" s="68"/>
      <c r="M541" s="47"/>
      <c r="N541" s="58"/>
      <c r="O541" s="42"/>
      <c r="P541" s="49"/>
      <c r="Q541" s="49"/>
    </row>
    <row r="542" spans="1:17" ht="20.25" x14ac:dyDescent="0.25">
      <c r="A542" s="104"/>
      <c r="B542" s="29"/>
      <c r="C542" s="20"/>
      <c r="D542" s="47"/>
      <c r="E542" s="30"/>
      <c r="F542" s="21"/>
      <c r="G542" s="46"/>
      <c r="H542" s="42"/>
      <c r="I542" s="30"/>
      <c r="J542" s="42"/>
      <c r="K542" s="47"/>
      <c r="L542" s="68"/>
      <c r="M542" s="47"/>
      <c r="N542" s="58"/>
      <c r="O542" s="42"/>
      <c r="P542" s="46" t="s">
        <v>627</v>
      </c>
      <c r="Q542" s="46"/>
    </row>
    <row r="543" spans="1:17" ht="18" x14ac:dyDescent="0.25">
      <c r="A543" s="104"/>
      <c r="G543" s="42" t="s">
        <v>750</v>
      </c>
      <c r="H543" s="50"/>
      <c r="J543" s="50"/>
      <c r="K543" s="47"/>
      <c r="L543" s="68"/>
      <c r="M543" s="47"/>
      <c r="N543" s="58"/>
      <c r="O543" s="42"/>
      <c r="P543" s="46" t="s">
        <v>749</v>
      </c>
      <c r="Q543" s="46"/>
    </row>
    <row r="544" spans="1:17" ht="18" x14ac:dyDescent="0.25">
      <c r="A544" s="104"/>
      <c r="G544" s="51"/>
      <c r="H544" s="42"/>
      <c r="J544" s="42"/>
      <c r="K544" s="47"/>
      <c r="L544" s="68"/>
      <c r="M544" s="47"/>
      <c r="N544" s="58"/>
      <c r="O544" s="42"/>
      <c r="P544" s="42"/>
      <c r="Q544" s="42"/>
    </row>
    <row r="545" spans="1:14" ht="23.25" x14ac:dyDescent="0.35">
      <c r="A545" s="104"/>
      <c r="N545" s="59"/>
    </row>
    <row r="546" spans="1:14" ht="23.25" x14ac:dyDescent="0.35">
      <c r="A546" s="104"/>
      <c r="N546" s="59"/>
    </row>
    <row r="547" spans="1:14" x14ac:dyDescent="0.25">
      <c r="A547" s="104"/>
      <c r="G547" s="18"/>
    </row>
    <row r="548" spans="1:14" x14ac:dyDescent="0.25">
      <c r="A548" s="104"/>
    </row>
    <row r="549" spans="1:14" x14ac:dyDescent="0.25">
      <c r="A549" s="104"/>
    </row>
    <row r="653" spans="9:14" ht="23.25" x14ac:dyDescent="0.35">
      <c r="N653" s="59"/>
    </row>
    <row r="656" spans="9:14" x14ac:dyDescent="0.25">
      <c r="I656" s="189"/>
    </row>
  </sheetData>
  <sheetProtection formatCells="0" formatColumns="0" formatRows="0" insertColumns="0" insertRows="0" deleteColumns="0" deleteRows="0" selectLockedCells="1" selectUnlockedCells="1"/>
  <autoFilter ref="F1:F653"/>
  <dataConsolidate/>
  <phoneticPr fontId="24" type="noConversion"/>
  <conditionalFormatting sqref="E19">
    <cfRule type="duplicateValues" dxfId="9" priority="10"/>
  </conditionalFormatting>
  <conditionalFormatting sqref="F19">
    <cfRule type="duplicateValues" dxfId="8" priority="9"/>
  </conditionalFormatting>
  <conditionalFormatting sqref="E120:E136">
    <cfRule type="duplicateValues" dxfId="7" priority="6"/>
  </conditionalFormatting>
  <conditionalFormatting sqref="F120:F136">
    <cfRule type="duplicateValues" dxfId="6" priority="5"/>
  </conditionalFormatting>
  <conditionalFormatting sqref="E117:E119">
    <cfRule type="duplicateValues" dxfId="5" priority="17"/>
  </conditionalFormatting>
  <conditionalFormatting sqref="F117:F119">
    <cfRule type="duplicateValues" dxfId="4" priority="18"/>
  </conditionalFormatting>
  <conditionalFormatting sqref="E359:E360">
    <cfRule type="duplicateValues" dxfId="3" priority="4"/>
  </conditionalFormatting>
  <conditionalFormatting sqref="F359:F360">
    <cfRule type="duplicateValues" dxfId="2" priority="3"/>
  </conditionalFormatting>
  <conditionalFormatting sqref="E197:E198">
    <cfRule type="duplicateValues" dxfId="1" priority="2"/>
  </conditionalFormatting>
  <conditionalFormatting sqref="F197:F198">
    <cfRule type="duplicateValues" dxfId="0" priority="1"/>
  </conditionalFormatting>
  <hyperlinks>
    <hyperlink ref="N529" r:id="rId1"/>
  </hyperlinks>
  <pageMargins left="0.23622047244094491" right="0.23622047244094491" top="0.74803149606299213" bottom="0.74803149606299213" header="0.31496062992125984" footer="0.31496062992125984"/>
  <pageSetup paperSize="9" scale="49" fitToHeight="11" orientation="landscape" r:id="rId2"/>
  <headerFooter alignWithMargins="0">
    <oddHeader>&amp;C01.07.2020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прайс-лист</vt:lpstr>
      <vt:lpstr>' прайс-лист'!Заголовки_для_печати</vt:lpstr>
      <vt:lpstr>' прайс-лист'!Область_печати</vt:lpstr>
    </vt:vector>
  </TitlesOfParts>
  <Company>Henkel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Solomakha</dc:creator>
  <cp:lastModifiedBy>Пользователь Windows</cp:lastModifiedBy>
  <cp:lastPrinted>2020-06-22T12:25:09Z</cp:lastPrinted>
  <dcterms:created xsi:type="dcterms:W3CDTF">2006-08-11T05:32:14Z</dcterms:created>
  <dcterms:modified xsi:type="dcterms:W3CDTF">2020-07-01T00:28:11Z</dcterms:modified>
</cp:coreProperties>
</file>